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firstSheet="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należy wypełnić zgodnie z instrukcją wypełniania EPO. Wartość stopy dyskontowej 4,18% obowiązuje od dnia 01.07.2013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<sst xmlns="http://schemas.openxmlformats.org/spreadsheetml/2006/main" count="458" uniqueCount="303">
  <si>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</si>
  <si>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</si>
  <si>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</si>
  <si>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</si>
  <si>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</si>
  <si>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</si>
  <si>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</si>
  <si>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</si>
  <si>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</si>
  <si>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</si>
  <si>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</si>
  <si>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</si>
  <si>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</si>
  <si>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</si>
  <si>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</si>
  <si>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</si>
  <si>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</si>
  <si>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</si>
  <si>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</si>
  <si>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</si>
  <si>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</si>
  <si>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</si>
  <si>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</si>
  <si>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</si>
  <si>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</si>
  <si>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</si>
  <si>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</si>
  <si>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</si>
  <si>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</si>
  <si>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</si>
  <si>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</si>
  <si>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</si>
  <si>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</si>
  <si>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</si>
  <si>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</si>
  <si>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</si>
  <si>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</si>
  <si>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</si>
  <si>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</si>
  <si>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</si>
  <si>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</si>
  <si>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</si>
  <si>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</si>
  <si>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</si>
  <si>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</si>
  <si>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</si>
  <si>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</si>
  <si>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</si>
  <si>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</si>
  <si>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</si>
  <si>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</si>
  <si>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</si>
  <si>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</si>
  <si>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</si>
  <si>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</si>
  <si>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</si>
  <si>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</si>
  <si>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</si>
  <si>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</si>
  <si>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</si>
  <si>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</si>
  <si>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</si>
  <si>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</si>
  <si>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</si>
  <si>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</si>
  <si>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</si>
  <si>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</si>
  <si>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</si>
  <si>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</si>
  <si>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</si>
  <si>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</si>
  <si>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</si>
  <si>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</si>
  <si>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</si>
  <si>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</si>
  <si>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</si>
  <si>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</si>
  <si>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</si>
  <si>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</si>
  <si>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</si>
  <si>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</si>
  <si>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</si>
  <si>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</si>
  <si>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</si>
  <si>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</si>
  <si>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</si>
  <si>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</si>
  <si>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</si>
  <si>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</si>
  <si>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</si>
  <si>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</si>
  <si>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</si>
  <si>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</si>
  <si>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</si>
  <si>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</si>
  <si>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</si>
  <si>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</si>
  <si>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</si>
  <si>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</si>
  <si>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</si>
  <si>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</si>
  <si>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</si>
  <si>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</si>
  <si>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</si>
  <si>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</si>
  <si>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</si>
  <si>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</si>
  <si>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</si>
  <si>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</si>
  <si>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</si>
  <si>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</si>
  <si>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</si>
  <si>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</si>
  <si>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</si>
  <si>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</si>
  <si>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</si>
  <si>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</si>
  <si>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</si>
  <si>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</si>
  <si>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</si>
  <si>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</si>
  <si>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</si>
  <si>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</si>
  <si>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</si>
  <si>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</si>
  <si>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</si>
  <si>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</si>
  <si>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</si>
  <si>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</si>
  <si>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</si>
  <si>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</si>
  <si>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</si>
  <si>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</si>
  <si>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</si>
  <si>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</si>
  <si>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</si>
  <si>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</si>
  <si>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</si>
  <si>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</si>
  <si>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</si>
  <si>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</si>
  <si>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</si>
  <si>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</si>
  <si>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</si>
  <si>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</si>
  <si>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</si>
  <si>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</si>
  <si>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</si>
  <si>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</si>
  <si>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</si>
  <si>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</si>
  <si>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</si>
  <si>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</si>
  <si>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</si>
  <si>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</si>
  <si>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</si>
  <si>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</si>
  <si>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</si>
  <si>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</si>
  <si>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</si>
  <si>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</si>
  <si>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</si>
  <si>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</si>
  <si>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</si>
  <si>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</si>
  <si>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</si>
  <si>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</si>
  <si>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</si>
  <si>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</si>
  <si>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</si>
  <si>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</si>
  <si>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</si>
  <si>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</si>
  <si>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</si>
  <si>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</si>
  <si>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</si>
  <si>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</si>
  <si>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</si>
  <si>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</si>
  <si>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</si>
  <si>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</si>
  <si>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</si>
  <si>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</si>
  <si>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</si>
  <si>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</si>
  <si>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</si>
  <si>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</si>
  <si>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</si>
  <si>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</si>
  <si>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</si>
  <si>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</si>
  <si>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</si>
  <si>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</si>
  <si>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</si>
  <si>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</si>
  <si>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</si>
  <si>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</si>
  <si>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</si>
  <si>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</si>
  <si>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</si>
  <si>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</si>
  <si>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</si>
  <si>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</si>
  <si>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</si>
  <si>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</si>
  <si>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</si>
  <si>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</si>
  <si>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</si>
  <si>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</si>
  <si>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</si>
  <si>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</si>
  <si>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</si>
  <si>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</si>
  <si>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</si>
  <si>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</si>
  <si>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</si>
  <si>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</si>
  <si>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</si>
  <si>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</si>
  <si>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</si>
  <si>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</si>
  <si>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</si>
  <si>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</si>
  <si>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</si>
  <si>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</si>
  <si>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</si>
  <si>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</si>
  <si>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</si>
  <si>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</si>
  <si>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</si>
  <si>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</si>
  <si>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</si>
  <si>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</si>
  <si>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</si>
  <si>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</si>
  <si>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</si>
  <si>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</si>
  <si>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</si>
  <si>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</si>
  <si>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</si>
  <si>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</si>
  <si>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</si>
  <si>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</si>
  <si>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</si>
  <si>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</si>
  <si>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</si>
  <si>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</si>
  <si>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</si>
  <si>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</si>
  <si>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</si>
  <si>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</si>
  <si>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</si>
  <si>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</si>
  <si>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</si>
  <si>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</si>
  <si>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</si>
  <si>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</si>
  <si>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</si>
  <si>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</si>
  <si>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</si>
  <si>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</si>
  <si>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</si>
  <si>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</si>
  <si>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</si>
  <si>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</si>
  <si>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</si>
  <si>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</si>
  <si>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</si>
  <si>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</si>
  <si>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</si>
  <si>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</si>
  <si>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</si>
  <si>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</si>
  <si>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</si>
  <si>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</si>
  <si>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</si>
  <si>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</si>
  <si>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</si>
  <si>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</si>
  <si>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</si>
  <si>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</si>
  <si>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</si>
  <si>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</si>
  <si>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</si>
  <si>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</si>
  <si>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</si>
  <si>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</si>
  <si>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</si>
  <si>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</si>
  <si>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</si>
  <si>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</si>
  <si>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</si>
  <si>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</si>
  <si>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</si>
  <si>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</si>
  <si>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</si>
  <si>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</si>
  <si>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</si>
  <si>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</si>
  <si>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</si>
  <si>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</si>
  <si>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</si>
  <si>
    <t>10. Stopa dyskonta (……...%)/czynnik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</si>
</sst>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8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4" fontId="24" fillId="37" borderId="19" xfId="0" applyNumberFormat="1" applyFont="1" applyFill="1" applyBorder="1" applyAlignment="1">
      <alignment horizontal="right" vertical="center"/>
    </xf>
    <xf numFmtId="0" fontId="15" fillId="36" borderId="0" xfId="52" applyFont="1" applyFill="1">
      <alignment/>
      <protection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>
      <alignment vertical="center" wrapText="1"/>
    </xf>
    <xf numFmtId="0" fontId="5" fillId="33" borderId="0" xfId="44" applyFont="1" applyFill="1" applyAlignment="1" applyProtection="1">
      <alignment wrapText="1"/>
      <protection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0" fontId="76" fillId="0" borderId="0" xfId="0" applyNumberFormat="1" applyFont="1" applyAlignment="1" applyProtection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26" t="s">
        <v>301</v>
      </c>
      <c r="P3" s="227"/>
      <c r="Q3" s="228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4" t="s">
        <v>145</v>
      </c>
      <c r="E5" s="224"/>
      <c r="F5" s="224"/>
      <c r="G5" s="224"/>
      <c r="H5" s="224"/>
      <c r="I5" s="224"/>
      <c r="J5" s="225"/>
      <c r="K5" s="225"/>
      <c r="L5" s="225"/>
      <c r="M5" s="225"/>
      <c r="N5" s="225"/>
      <c r="O5" s="225"/>
      <c r="P5" s="225"/>
      <c r="Q5" s="225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4"/>
      <c r="E6" s="224"/>
      <c r="F6" s="224"/>
      <c r="G6" s="224"/>
      <c r="H6" s="224"/>
      <c r="I6" s="224"/>
      <c r="J6" s="225"/>
      <c r="K6" s="225"/>
      <c r="L6" s="225"/>
      <c r="M6" s="225"/>
      <c r="N6" s="225"/>
      <c r="O6" s="225"/>
      <c r="P6" s="225"/>
      <c r="Q6" s="225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4"/>
      <c r="F13" s="234"/>
      <c r="G13" s="234"/>
      <c r="H13" s="23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1" t="s">
        <v>235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3" t="s">
        <v>300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5" t="s">
        <v>236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15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7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18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20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18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20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3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3" t="s">
        <v>218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4" t="s">
        <v>182</v>
      </c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4"/>
      <c r="O2" s="124"/>
    </row>
    <row r="3" spans="1:15" ht="16.5" customHeight="1">
      <c r="A3" s="109"/>
      <c r="B3" s="494" t="s">
        <v>220</v>
      </c>
      <c r="C3" s="495"/>
      <c r="D3" s="495"/>
      <c r="E3" s="495"/>
      <c r="F3" s="495"/>
      <c r="G3" s="495"/>
      <c r="H3" s="496"/>
      <c r="I3" s="581" t="s">
        <v>183</v>
      </c>
      <c r="J3" s="582"/>
      <c r="K3" s="583"/>
      <c r="L3" s="581" t="s">
        <v>184</v>
      </c>
      <c r="M3" s="505"/>
      <c r="N3" s="506"/>
      <c r="O3" s="109"/>
    </row>
    <row r="4" spans="1:15" ht="12.75">
      <c r="A4" s="109"/>
      <c r="B4" s="562" t="s">
        <v>224</v>
      </c>
      <c r="C4" s="507"/>
      <c r="D4" s="507"/>
      <c r="E4" s="507"/>
      <c r="F4" s="507"/>
      <c r="G4" s="507"/>
      <c r="H4" s="533"/>
      <c r="I4" s="584">
        <f>'Sekcja C7.2 i C7.3'!K11</f>
        <v>0</v>
      </c>
      <c r="J4" s="585"/>
      <c r="K4" s="586"/>
      <c r="L4" s="575">
        <f>IF(I11&gt;0,I4/$I$11,0)</f>
        <v>0</v>
      </c>
      <c r="M4" s="576"/>
      <c r="N4" s="577"/>
      <c r="O4" s="109"/>
    </row>
    <row r="5" spans="1:15" ht="24" customHeight="1">
      <c r="A5" s="109"/>
      <c r="B5" s="590"/>
      <c r="C5" s="591"/>
      <c r="D5" s="591"/>
      <c r="E5" s="591"/>
      <c r="F5" s="591"/>
      <c r="G5" s="591"/>
      <c r="H5" s="572"/>
      <c r="I5" s="587"/>
      <c r="J5" s="588"/>
      <c r="K5" s="589"/>
      <c r="L5" s="578"/>
      <c r="M5" s="579"/>
      <c r="N5" s="580"/>
      <c r="O5" s="109"/>
    </row>
    <row r="6" spans="1:15" ht="34.5" customHeight="1">
      <c r="A6" s="109"/>
      <c r="B6" s="562" t="s">
        <v>122</v>
      </c>
      <c r="C6" s="507"/>
      <c r="D6" s="507"/>
      <c r="E6" s="507"/>
      <c r="F6" s="507"/>
      <c r="G6" s="507"/>
      <c r="H6" s="615"/>
      <c r="I6" s="620"/>
      <c r="J6" s="621"/>
      <c r="K6" s="622"/>
      <c r="L6" s="617"/>
      <c r="M6" s="618"/>
      <c r="N6" s="619"/>
      <c r="O6" s="109"/>
    </row>
    <row r="7" spans="1:15" ht="32.25" customHeight="1">
      <c r="A7" s="109"/>
      <c r="B7" s="81"/>
      <c r="C7" s="613" t="s">
        <v>120</v>
      </c>
      <c r="D7" s="614"/>
      <c r="E7" s="614"/>
      <c r="F7" s="614"/>
      <c r="G7" s="302"/>
      <c r="H7" s="616"/>
      <c r="I7" s="592">
        <v>0</v>
      </c>
      <c r="J7" s="595"/>
      <c r="K7" s="596"/>
      <c r="L7" s="597">
        <f>IF(I11&gt;0,I7/$I$11,0)</f>
        <v>0</v>
      </c>
      <c r="M7" s="598"/>
      <c r="N7" s="599"/>
      <c r="O7" s="109"/>
    </row>
    <row r="8" spans="1:15" ht="29.25" customHeight="1">
      <c r="A8" s="109"/>
      <c r="B8" s="81"/>
      <c r="C8" s="608" t="s">
        <v>257</v>
      </c>
      <c r="D8" s="609"/>
      <c r="E8" s="609"/>
      <c r="F8" s="609"/>
      <c r="G8" s="610"/>
      <c r="H8" s="611"/>
      <c r="I8" s="592">
        <v>0</v>
      </c>
      <c r="J8" s="593"/>
      <c r="K8" s="594"/>
      <c r="L8" s="597">
        <f>IF(I11&gt;0,I8/$I$11,0)</f>
        <v>0</v>
      </c>
      <c r="M8" s="598"/>
      <c r="N8" s="599"/>
      <c r="O8" s="109"/>
    </row>
    <row r="9" spans="1:15" ht="55.5" customHeight="1">
      <c r="A9" s="109"/>
      <c r="B9" s="81"/>
      <c r="C9" s="608" t="s">
        <v>258</v>
      </c>
      <c r="D9" s="609"/>
      <c r="E9" s="609"/>
      <c r="F9" s="609"/>
      <c r="G9" s="610"/>
      <c r="H9" s="612"/>
      <c r="I9" s="592">
        <v>0</v>
      </c>
      <c r="J9" s="593"/>
      <c r="K9" s="594"/>
      <c r="L9" s="597">
        <f>IF(I11&gt;0,I9/$I$11,0)</f>
        <v>0</v>
      </c>
      <c r="M9" s="598"/>
      <c r="N9" s="599"/>
      <c r="O9" s="109"/>
    </row>
    <row r="10" spans="1:15" ht="32.25" customHeight="1">
      <c r="A10" s="109"/>
      <c r="B10" s="600" t="s">
        <v>121</v>
      </c>
      <c r="C10" s="344"/>
      <c r="D10" s="344"/>
      <c r="E10" s="344"/>
      <c r="F10" s="344"/>
      <c r="G10" s="344"/>
      <c r="H10" s="65"/>
      <c r="I10" s="605">
        <f>'Sekcja C7.2 i C7.3'!N31</f>
        <v>0</v>
      </c>
      <c r="J10" s="606"/>
      <c r="K10" s="607"/>
      <c r="L10" s="597">
        <f>IF(I11&gt;0,I10/$I$11,0)</f>
        <v>0</v>
      </c>
      <c r="M10" s="598"/>
      <c r="N10" s="599"/>
      <c r="O10" s="109"/>
    </row>
    <row r="11" spans="1:15" ht="35.25" customHeight="1">
      <c r="A11" s="109"/>
      <c r="B11" s="515" t="s">
        <v>8</v>
      </c>
      <c r="C11" s="516"/>
      <c r="D11" s="516"/>
      <c r="E11" s="516"/>
      <c r="F11" s="516"/>
      <c r="G11" s="516"/>
      <c r="H11" s="496"/>
      <c r="I11" s="601">
        <f>SUM(I4:K10)</f>
        <v>0</v>
      </c>
      <c r="J11" s="602"/>
      <c r="K11" s="603"/>
      <c r="L11" s="604">
        <v>1</v>
      </c>
      <c r="M11" s="582"/>
      <c r="N11" s="583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44" t="s">
        <v>192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299"/>
      <c r="R3" s="300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47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305"/>
      <c r="R4" s="306"/>
      <c r="S4" s="108"/>
    </row>
    <row r="5" spans="1:19" ht="12.75" customHeight="1">
      <c r="A5" s="126"/>
      <c r="B5" s="630" t="s">
        <v>0</v>
      </c>
      <c r="C5" s="682" t="s">
        <v>64</v>
      </c>
      <c r="D5" s="683"/>
      <c r="E5" s="683"/>
      <c r="F5" s="683"/>
      <c r="G5" s="684"/>
      <c r="H5" s="685"/>
      <c r="I5" s="703" t="s">
        <v>65</v>
      </c>
      <c r="J5" s="703" t="s">
        <v>62</v>
      </c>
      <c r="K5" s="703" t="s">
        <v>63</v>
      </c>
      <c r="L5" s="682" t="s">
        <v>66</v>
      </c>
      <c r="M5" s="683"/>
      <c r="N5" s="683"/>
      <c r="O5" s="683"/>
      <c r="P5" s="683"/>
      <c r="Q5" s="683"/>
      <c r="R5" s="694"/>
      <c r="S5" s="108"/>
    </row>
    <row r="6" spans="1:19" ht="12.75">
      <c r="A6" s="126"/>
      <c r="B6" s="631"/>
      <c r="C6" s="686"/>
      <c r="D6" s="687"/>
      <c r="E6" s="687"/>
      <c r="F6" s="687"/>
      <c r="G6" s="688"/>
      <c r="H6" s="689"/>
      <c r="I6" s="704"/>
      <c r="J6" s="704"/>
      <c r="K6" s="704"/>
      <c r="L6" s="690"/>
      <c r="M6" s="691"/>
      <c r="N6" s="691"/>
      <c r="O6" s="691"/>
      <c r="P6" s="691"/>
      <c r="Q6" s="691"/>
      <c r="R6" s="695"/>
      <c r="S6" s="108"/>
    </row>
    <row r="7" spans="1:19" ht="12.75" customHeight="1">
      <c r="A7" s="126"/>
      <c r="B7" s="631"/>
      <c r="C7" s="686"/>
      <c r="D7" s="687"/>
      <c r="E7" s="687"/>
      <c r="F7" s="687"/>
      <c r="G7" s="688"/>
      <c r="H7" s="689"/>
      <c r="I7" s="704"/>
      <c r="J7" s="704"/>
      <c r="K7" s="704"/>
      <c r="L7" s="707" t="s">
        <v>61</v>
      </c>
      <c r="M7" s="707" t="s">
        <v>52</v>
      </c>
      <c r="N7" s="697">
        <f>'Sekcja C5'!X5</f>
        <v>2014</v>
      </c>
      <c r="O7" s="697">
        <f>'Sekcja C5'!Y5</f>
        <v>2015</v>
      </c>
      <c r="P7" s="697">
        <f>'Sekcja C5'!Z5</f>
        <v>2016</v>
      </c>
      <c r="Q7" s="697">
        <f>'Sekcja C5'!AA5</f>
        <v>2017</v>
      </c>
      <c r="R7" s="697">
        <f>'Sekcja C5'!AB5</f>
        <v>2018</v>
      </c>
      <c r="S7" s="108"/>
    </row>
    <row r="8" spans="1:19" ht="32.25" customHeight="1">
      <c r="A8" s="126"/>
      <c r="B8" s="632"/>
      <c r="C8" s="690"/>
      <c r="D8" s="691"/>
      <c r="E8" s="691"/>
      <c r="F8" s="691"/>
      <c r="G8" s="692"/>
      <c r="H8" s="693"/>
      <c r="I8" s="705"/>
      <c r="J8" s="705"/>
      <c r="K8" s="705"/>
      <c r="L8" s="708"/>
      <c r="M8" s="708"/>
      <c r="N8" s="698"/>
      <c r="O8" s="698"/>
      <c r="P8" s="698"/>
      <c r="Q8" s="698"/>
      <c r="R8" s="698"/>
      <c r="S8" s="108"/>
    </row>
    <row r="9" spans="1:19" ht="15" customHeight="1">
      <c r="A9" s="126"/>
      <c r="B9" s="62">
        <v>1</v>
      </c>
      <c r="C9" s="627"/>
      <c r="D9" s="628"/>
      <c r="E9" s="628"/>
      <c r="F9" s="628"/>
      <c r="G9" s="628"/>
      <c r="H9" s="62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7"/>
      <c r="D10" s="628"/>
      <c r="E10" s="628"/>
      <c r="F10" s="628"/>
      <c r="G10" s="628"/>
      <c r="H10" s="62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0" t="s">
        <v>8</v>
      </c>
      <c r="J11" s="706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79" t="s">
        <v>54</v>
      </c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80"/>
      <c r="O12" s="680"/>
      <c r="P12" s="680"/>
      <c r="Q12" s="344"/>
      <c r="R12" s="345"/>
      <c r="S12" s="108"/>
    </row>
    <row r="13" spans="1:19" ht="12.75">
      <c r="A13" s="126"/>
      <c r="B13" s="630" t="s">
        <v>0</v>
      </c>
      <c r="C13" s="699" t="s">
        <v>61</v>
      </c>
      <c r="D13" s="709"/>
      <c r="E13" s="709"/>
      <c r="F13" s="700"/>
      <c r="G13" s="699" t="s">
        <v>52</v>
      </c>
      <c r="H13" s="700"/>
      <c r="I13" s="699" t="s">
        <v>53</v>
      </c>
      <c r="J13" s="700"/>
      <c r="K13" s="699" t="str">
        <f>+I13</f>
        <v>Rok</v>
      </c>
      <c r="L13" s="700"/>
      <c r="M13" s="699" t="str">
        <f>+K13</f>
        <v>Rok</v>
      </c>
      <c r="N13" s="700"/>
      <c r="O13" s="699" t="str">
        <f>+M13</f>
        <v>Rok</v>
      </c>
      <c r="P13" s="700"/>
      <c r="Q13" s="699" t="str">
        <f>+O13</f>
        <v>Rok</v>
      </c>
      <c r="R13" s="700"/>
      <c r="S13" s="108"/>
    </row>
    <row r="14" spans="1:19" ht="12.75">
      <c r="A14" s="126"/>
      <c r="B14" s="631"/>
      <c r="C14" s="710"/>
      <c r="D14" s="711"/>
      <c r="E14" s="711"/>
      <c r="F14" s="712"/>
      <c r="G14" s="710"/>
      <c r="H14" s="712"/>
      <c r="I14" s="657">
        <f>N7</f>
        <v>2014</v>
      </c>
      <c r="J14" s="658"/>
      <c r="K14" s="657">
        <f>O7</f>
        <v>2015</v>
      </c>
      <c r="L14" s="658"/>
      <c r="M14" s="701">
        <f>P7</f>
        <v>2016</v>
      </c>
      <c r="N14" s="702"/>
      <c r="O14" s="657">
        <f>Q7</f>
        <v>2017</v>
      </c>
      <c r="P14" s="658"/>
      <c r="Q14" s="657">
        <f>R7</f>
        <v>2018</v>
      </c>
      <c r="R14" s="658"/>
      <c r="S14" s="108"/>
    </row>
    <row r="15" spans="1:19" ht="12.75">
      <c r="A15" s="126"/>
      <c r="B15" s="632"/>
      <c r="C15" s="642" t="s">
        <v>55</v>
      </c>
      <c r="D15" s="643"/>
      <c r="E15" s="642" t="s">
        <v>56</v>
      </c>
      <c r="F15" s="643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659"/>
      <c r="D16" s="662"/>
      <c r="E16" s="661"/>
      <c r="F16" s="660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59"/>
      <c r="D17" s="660"/>
      <c r="E17" s="661"/>
      <c r="F17" s="660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2">
        <f>SUM(C16:C17)</f>
        <v>0</v>
      </c>
      <c r="D18" s="653"/>
      <c r="E18" s="652">
        <f>SUM(E16:E17)</f>
        <v>0</v>
      </c>
      <c r="F18" s="653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44" t="s">
        <v>202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5"/>
      <c r="P23" s="646"/>
      <c r="Q23" s="108"/>
      <c r="R23" s="108"/>
      <c r="S23" s="108"/>
    </row>
    <row r="24" spans="1:19" ht="12.75">
      <c r="A24" s="126"/>
      <c r="B24" s="647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9"/>
      <c r="Q24" s="108"/>
      <c r="R24" s="108"/>
      <c r="S24" s="108"/>
    </row>
    <row r="25" spans="1:19" ht="12.75" customHeight="1">
      <c r="A25" s="126"/>
      <c r="B25" s="630" t="s">
        <v>0</v>
      </c>
      <c r="C25" s="633" t="s">
        <v>57</v>
      </c>
      <c r="D25" s="634"/>
      <c r="E25" s="634"/>
      <c r="F25" s="635"/>
      <c r="G25" s="633" t="s">
        <v>58</v>
      </c>
      <c r="H25" s="634"/>
      <c r="I25" s="634"/>
      <c r="J25" s="634"/>
      <c r="K25" s="634"/>
      <c r="L25" s="633" t="s">
        <v>59</v>
      </c>
      <c r="M25" s="635"/>
      <c r="N25" s="633" t="s">
        <v>60</v>
      </c>
      <c r="O25" s="634"/>
      <c r="P25" s="635"/>
      <c r="Q25" s="108"/>
      <c r="R25" s="108"/>
      <c r="S25" s="108"/>
    </row>
    <row r="26" spans="1:19" ht="12.75">
      <c r="A26" s="126"/>
      <c r="B26" s="631"/>
      <c r="C26" s="636"/>
      <c r="D26" s="637"/>
      <c r="E26" s="637"/>
      <c r="F26" s="638"/>
      <c r="G26" s="636"/>
      <c r="H26" s="637"/>
      <c r="I26" s="637"/>
      <c r="J26" s="637"/>
      <c r="K26" s="637"/>
      <c r="L26" s="636"/>
      <c r="M26" s="638"/>
      <c r="N26" s="636"/>
      <c r="O26" s="637"/>
      <c r="P26" s="638"/>
      <c r="Q26" s="108"/>
      <c r="R26" s="108"/>
      <c r="S26" s="108"/>
    </row>
    <row r="27" spans="1:19" ht="12.75">
      <c r="A27" s="126"/>
      <c r="B27" s="631"/>
      <c r="C27" s="636"/>
      <c r="D27" s="637"/>
      <c r="E27" s="637"/>
      <c r="F27" s="638"/>
      <c r="G27" s="636"/>
      <c r="H27" s="637"/>
      <c r="I27" s="637"/>
      <c r="J27" s="637"/>
      <c r="K27" s="637"/>
      <c r="L27" s="636"/>
      <c r="M27" s="638"/>
      <c r="N27" s="636"/>
      <c r="O27" s="637"/>
      <c r="P27" s="638"/>
      <c r="Q27" s="108"/>
      <c r="R27" s="108"/>
      <c r="S27" s="108"/>
    </row>
    <row r="28" spans="1:19" ht="12.75">
      <c r="A28" s="126"/>
      <c r="B28" s="632"/>
      <c r="C28" s="639"/>
      <c r="D28" s="640"/>
      <c r="E28" s="640"/>
      <c r="F28" s="641"/>
      <c r="G28" s="639"/>
      <c r="H28" s="640"/>
      <c r="I28" s="640"/>
      <c r="J28" s="640"/>
      <c r="K28" s="640"/>
      <c r="L28" s="639"/>
      <c r="M28" s="641"/>
      <c r="N28" s="639"/>
      <c r="O28" s="640"/>
      <c r="P28" s="641"/>
      <c r="Q28" s="108"/>
      <c r="R28" s="108"/>
      <c r="S28" s="108"/>
    </row>
    <row r="29" spans="1:19" ht="12.75">
      <c r="A29" s="126"/>
      <c r="B29" s="62">
        <v>1</v>
      </c>
      <c r="C29" s="663"/>
      <c r="D29" s="664"/>
      <c r="E29" s="664"/>
      <c r="F29" s="665"/>
      <c r="G29" s="663"/>
      <c r="H29" s="664"/>
      <c r="I29" s="664"/>
      <c r="J29" s="664"/>
      <c r="K29" s="665"/>
      <c r="L29" s="625"/>
      <c r="M29" s="626"/>
      <c r="N29" s="654"/>
      <c r="O29" s="655"/>
      <c r="P29" s="656"/>
      <c r="Q29" s="108"/>
      <c r="R29" s="108"/>
      <c r="S29" s="108"/>
    </row>
    <row r="30" spans="1:19" ht="12.75">
      <c r="A30" s="126"/>
      <c r="B30" s="62">
        <v>2</v>
      </c>
      <c r="C30" s="663"/>
      <c r="D30" s="664"/>
      <c r="E30" s="664"/>
      <c r="F30" s="665"/>
      <c r="G30" s="663"/>
      <c r="H30" s="664"/>
      <c r="I30" s="664"/>
      <c r="J30" s="664"/>
      <c r="K30" s="665"/>
      <c r="L30" s="625"/>
      <c r="M30" s="626"/>
      <c r="N30" s="654"/>
      <c r="O30" s="655"/>
      <c r="P30" s="656"/>
      <c r="Q30" s="108"/>
      <c r="R30" s="108"/>
      <c r="S30" s="108"/>
    </row>
    <row r="31" spans="1:19" ht="28.5" customHeight="1">
      <c r="A31" s="126"/>
      <c r="B31" s="669" t="s">
        <v>8</v>
      </c>
      <c r="C31" s="670"/>
      <c r="D31" s="670"/>
      <c r="E31" s="670"/>
      <c r="F31" s="670"/>
      <c r="G31" s="670"/>
      <c r="H31" s="670"/>
      <c r="I31" s="670"/>
      <c r="J31" s="670"/>
      <c r="K31" s="670"/>
      <c r="L31" s="670"/>
      <c r="M31" s="671"/>
      <c r="N31" s="666">
        <f>SUM(N29:N30)</f>
        <v>0</v>
      </c>
      <c r="O31" s="667"/>
      <c r="P31" s="668"/>
      <c r="Q31" s="108"/>
      <c r="R31" s="108"/>
      <c r="S31" s="108"/>
    </row>
    <row r="32" spans="1:19" ht="23.25" customHeight="1">
      <c r="A32" s="126"/>
      <c r="B32" s="679" t="s">
        <v>54</v>
      </c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1"/>
      <c r="Q32" s="108"/>
      <c r="R32" s="108"/>
      <c r="S32" s="108"/>
    </row>
    <row r="33" spans="1:19" ht="12.75">
      <c r="A33" s="126"/>
      <c r="B33" s="630" t="s">
        <v>0</v>
      </c>
      <c r="C33" s="650" t="s">
        <v>52</v>
      </c>
      <c r="D33" s="696"/>
      <c r="E33" s="696"/>
      <c r="F33" s="651"/>
      <c r="G33" s="650" t="s">
        <v>53</v>
      </c>
      <c r="H33" s="651"/>
      <c r="I33" s="650" t="str">
        <f>+G33</f>
        <v>Rok</v>
      </c>
      <c r="J33" s="651"/>
      <c r="K33" s="650" t="str">
        <f>+I33</f>
        <v>Rok</v>
      </c>
      <c r="L33" s="651"/>
      <c r="M33" s="650" t="str">
        <f>+K33</f>
        <v>Rok</v>
      </c>
      <c r="N33" s="651"/>
      <c r="O33" s="650" t="str">
        <f>+M33</f>
        <v>Rok</v>
      </c>
      <c r="P33" s="651"/>
      <c r="Q33" s="108"/>
      <c r="R33" s="108"/>
      <c r="S33" s="108"/>
    </row>
    <row r="34" spans="1:19" ht="12.75">
      <c r="A34" s="126"/>
      <c r="B34" s="631"/>
      <c r="C34" s="672"/>
      <c r="D34" s="673"/>
      <c r="E34" s="673"/>
      <c r="F34" s="674"/>
      <c r="G34" s="623">
        <f>N7</f>
        <v>2014</v>
      </c>
      <c r="H34" s="624"/>
      <c r="I34" s="623">
        <f>O7</f>
        <v>2015</v>
      </c>
      <c r="J34" s="624"/>
      <c r="K34" s="623">
        <f>P7</f>
        <v>2016</v>
      </c>
      <c r="L34" s="624"/>
      <c r="M34" s="657">
        <f>Q7</f>
        <v>2017</v>
      </c>
      <c r="N34" s="658"/>
      <c r="O34" s="657">
        <f>R7</f>
        <v>2018</v>
      </c>
      <c r="P34" s="658"/>
      <c r="Q34" s="108"/>
      <c r="R34" s="108"/>
      <c r="S34" s="108"/>
    </row>
    <row r="35" spans="1:19" ht="12.75">
      <c r="A35" s="126"/>
      <c r="B35" s="632"/>
      <c r="C35" s="675" t="s">
        <v>55</v>
      </c>
      <c r="D35" s="676"/>
      <c r="E35" s="675" t="s">
        <v>56</v>
      </c>
      <c r="F35" s="676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77"/>
      <c r="D36" s="678"/>
      <c r="E36" s="677"/>
      <c r="F36" s="678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7"/>
      <c r="D37" s="678"/>
      <c r="E37" s="677"/>
      <c r="F37" s="678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6">
        <f>SUM(C36:C37)</f>
        <v>0</v>
      </c>
      <c r="D38" s="668"/>
      <c r="E38" s="666">
        <f>SUM(E36:E37)</f>
        <v>0</v>
      </c>
      <c r="F38" s="668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C37:D37"/>
    <mergeCell ref="I13:J13"/>
    <mergeCell ref="R7:R8"/>
    <mergeCell ref="E18:F18"/>
    <mergeCell ref="Q13:R13"/>
    <mergeCell ref="Q7:Q8"/>
    <mergeCell ref="I5:I8"/>
    <mergeCell ref="J5:J8"/>
    <mergeCell ref="Q14:R14"/>
    <mergeCell ref="O13:P13"/>
    <mergeCell ref="G13:H13"/>
    <mergeCell ref="O7:O8"/>
    <mergeCell ref="I11:J11"/>
    <mergeCell ref="L7:L8"/>
    <mergeCell ref="M7:M8"/>
    <mergeCell ref="N7:N8"/>
    <mergeCell ref="G14:H14"/>
    <mergeCell ref="B5:B8"/>
    <mergeCell ref="P7:P8"/>
    <mergeCell ref="K13:L13"/>
    <mergeCell ref="K14:L14"/>
    <mergeCell ref="M13:N13"/>
    <mergeCell ref="M14:N14"/>
    <mergeCell ref="K5:K8"/>
    <mergeCell ref="C13:F14"/>
    <mergeCell ref="B3:R4"/>
    <mergeCell ref="B12:R12"/>
    <mergeCell ref="C5:H8"/>
    <mergeCell ref="C9:H9"/>
    <mergeCell ref="L5:R6"/>
    <mergeCell ref="C38:D38"/>
    <mergeCell ref="E38:F38"/>
    <mergeCell ref="C33:F33"/>
    <mergeCell ref="G33:H33"/>
    <mergeCell ref="C35:D35"/>
    <mergeCell ref="E35:F35"/>
    <mergeCell ref="C36:D36"/>
    <mergeCell ref="E37:F37"/>
    <mergeCell ref="E36:F36"/>
    <mergeCell ref="N30:P30"/>
    <mergeCell ref="N25:P28"/>
    <mergeCell ref="L25:M28"/>
    <mergeCell ref="G34:H34"/>
    <mergeCell ref="B32:P32"/>
    <mergeCell ref="O33:P33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C30:F30"/>
    <mergeCell ref="K33:L33"/>
    <mergeCell ref="G30:K30"/>
    <mergeCell ref="I14:J14"/>
    <mergeCell ref="C15:D15"/>
    <mergeCell ref="C29:F29"/>
    <mergeCell ref="N29:P29"/>
    <mergeCell ref="O14:P14"/>
    <mergeCell ref="G25:K28"/>
    <mergeCell ref="C17:D17"/>
    <mergeCell ref="E17:F17"/>
    <mergeCell ref="E16:F16"/>
    <mergeCell ref="C16:D16"/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scaleWithDoc="0"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4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8" t="s">
        <v>12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6"/>
      <c r="Y2" s="110"/>
      <c r="Z2" s="1"/>
    </row>
    <row r="3" spans="1:26" ht="12.75">
      <c r="A3" s="110"/>
      <c r="B3" s="367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9"/>
      <c r="Y3" s="110"/>
      <c r="Z3" s="1"/>
    </row>
    <row r="4" spans="1:26" ht="20.25" customHeight="1">
      <c r="A4" s="110"/>
      <c r="B4" s="322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8" t="s">
        <v>194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  <c r="R5" s="739"/>
      <c r="S5" s="740"/>
      <c r="T5" s="740"/>
      <c r="U5" s="740"/>
      <c r="V5" s="740"/>
      <c r="W5" s="740"/>
      <c r="X5" s="741"/>
      <c r="Y5" s="110"/>
      <c r="Z5" s="1"/>
    </row>
    <row r="6" spans="1:26" ht="30" customHeight="1">
      <c r="A6" s="110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6"/>
      <c r="R6" s="742"/>
      <c r="S6" s="743"/>
      <c r="T6" s="743"/>
      <c r="U6" s="743"/>
      <c r="V6" s="743"/>
      <c r="W6" s="743"/>
      <c r="X6" s="744"/>
      <c r="Y6" s="110"/>
      <c r="Z6" s="1"/>
    </row>
    <row r="7" spans="1:26" ht="37.5" customHeight="1">
      <c r="A7" s="110"/>
      <c r="B7" s="713" t="s">
        <v>195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213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34">
        <f>MAX(R5:X7)</f>
        <v>0</v>
      </c>
      <c r="S8" s="735"/>
      <c r="T8" s="735"/>
      <c r="U8" s="735"/>
      <c r="V8" s="735"/>
      <c r="W8" s="735"/>
      <c r="X8" s="736"/>
      <c r="Y8" s="110"/>
      <c r="Z8" s="1"/>
    </row>
    <row r="9" spans="1:26" ht="21.75" customHeight="1">
      <c r="A9" s="110"/>
      <c r="B9" s="322" t="s">
        <v>203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4"/>
      <c r="Y9" s="110"/>
      <c r="Z9" s="1"/>
    </row>
    <row r="10" spans="1:26" ht="37.5" customHeight="1">
      <c r="A10" s="110"/>
      <c r="B10" s="713" t="s">
        <v>204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5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33"/>
      <c r="S11" s="733"/>
      <c r="T11" s="733"/>
      <c r="U11" s="733"/>
      <c r="V11" s="733"/>
      <c r="W11" s="733"/>
      <c r="X11" s="733"/>
      <c r="Y11" s="110"/>
      <c r="Z11" s="1"/>
    </row>
    <row r="12" spans="1:26" ht="22.5" customHeight="1">
      <c r="A12" s="110"/>
      <c r="B12" s="322" t="s">
        <v>205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4"/>
      <c r="Y12" s="110"/>
      <c r="Z12" s="1"/>
    </row>
    <row r="13" spans="1:26" ht="33.75" customHeight="1">
      <c r="A13" s="110"/>
      <c r="B13" s="713" t="s">
        <v>206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34">
        <f>R10+R8</f>
        <v>0</v>
      </c>
      <c r="S13" s="735"/>
      <c r="T13" s="735"/>
      <c r="U13" s="735"/>
      <c r="V13" s="735"/>
      <c r="W13" s="735"/>
      <c r="X13" s="736"/>
      <c r="Y13" s="110"/>
      <c r="Z13" s="1"/>
    </row>
    <row r="14" spans="1:26" ht="36.75" customHeight="1">
      <c r="A14" s="110"/>
      <c r="B14" s="307" t="s">
        <v>292</v>
      </c>
      <c r="C14" s="746"/>
      <c r="D14" s="746"/>
      <c r="E14" s="746"/>
      <c r="F14" s="746"/>
      <c r="G14" s="746"/>
      <c r="H14" s="746"/>
      <c r="I14" s="746"/>
      <c r="J14" s="746"/>
      <c r="K14" s="746"/>
      <c r="L14" s="746"/>
      <c r="M14" s="746"/>
      <c r="N14" s="746"/>
      <c r="O14" s="746"/>
      <c r="P14" s="746"/>
      <c r="Q14" s="746"/>
      <c r="R14" s="746"/>
      <c r="S14" s="746"/>
      <c r="T14" s="746"/>
      <c r="U14" s="746"/>
      <c r="V14" s="746"/>
      <c r="W14" s="746"/>
      <c r="X14" s="747"/>
      <c r="Y14" s="110"/>
      <c r="Z14" s="1"/>
    </row>
    <row r="15" spans="1:26" ht="52.5" customHeight="1">
      <c r="A15" s="110"/>
      <c r="B15" s="737" t="s">
        <v>14</v>
      </c>
      <c r="C15" s="737"/>
      <c r="D15" s="737"/>
      <c r="E15" s="737"/>
      <c r="F15" s="720" t="s">
        <v>15</v>
      </c>
      <c r="G15" s="723"/>
      <c r="H15" s="723"/>
      <c r="I15" s="723"/>
      <c r="J15" s="724"/>
      <c r="K15" s="720" t="s">
        <v>67</v>
      </c>
      <c r="L15" s="344"/>
      <c r="M15" s="344"/>
      <c r="N15" s="344"/>
      <c r="O15" s="344"/>
      <c r="P15" s="344"/>
      <c r="Q15" s="344"/>
      <c r="R15" s="344"/>
      <c r="S15" s="344"/>
      <c r="T15" s="344"/>
      <c r="U15" s="345"/>
      <c r="V15" s="720"/>
      <c r="W15" s="721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10"/>
      <c r="G16" s="716"/>
      <c r="H16" s="716"/>
      <c r="I16" s="716"/>
      <c r="J16" s="717"/>
      <c r="K16" s="410"/>
      <c r="L16" s="718"/>
      <c r="M16" s="718"/>
      <c r="N16" s="718"/>
      <c r="O16" s="718"/>
      <c r="P16" s="718"/>
      <c r="Q16" s="718"/>
      <c r="R16" s="718"/>
      <c r="S16" s="718"/>
      <c r="T16" s="718"/>
      <c r="U16" s="719"/>
      <c r="V16" s="720"/>
      <c r="W16" s="721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10"/>
      <c r="G17" s="716"/>
      <c r="H17" s="716"/>
      <c r="I17" s="716"/>
      <c r="J17" s="717"/>
      <c r="K17" s="410"/>
      <c r="L17" s="718"/>
      <c r="M17" s="718"/>
      <c r="N17" s="718"/>
      <c r="O17" s="718"/>
      <c r="P17" s="718"/>
      <c r="Q17" s="718"/>
      <c r="R17" s="718"/>
      <c r="S17" s="718"/>
      <c r="T17" s="718"/>
      <c r="U17" s="719"/>
      <c r="V17" s="720"/>
      <c r="W17" s="721"/>
      <c r="X17" s="141"/>
      <c r="Y17" s="110"/>
      <c r="Z17" s="1"/>
    </row>
    <row r="18" spans="1:26" ht="34.5" customHeight="1">
      <c r="A18" s="110"/>
      <c r="B18" s="713" t="s">
        <v>260</v>
      </c>
      <c r="C18" s="714"/>
      <c r="D18" s="714"/>
      <c r="E18" s="715"/>
      <c r="F18" s="410"/>
      <c r="G18" s="716"/>
      <c r="H18" s="716"/>
      <c r="I18" s="716"/>
      <c r="J18" s="717"/>
      <c r="K18" s="410"/>
      <c r="L18" s="718"/>
      <c r="M18" s="718"/>
      <c r="N18" s="718"/>
      <c r="O18" s="718"/>
      <c r="P18" s="718"/>
      <c r="Q18" s="718"/>
      <c r="R18" s="718"/>
      <c r="S18" s="718"/>
      <c r="T18" s="718"/>
      <c r="U18" s="719"/>
      <c r="V18" s="720"/>
      <c r="W18" s="721"/>
      <c r="X18" s="141"/>
      <c r="Y18" s="110"/>
      <c r="Z18" s="1"/>
    </row>
    <row r="19" spans="1:26" ht="24" customHeight="1">
      <c r="A19" s="110"/>
      <c r="B19" s="325" t="s">
        <v>193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722"/>
      <c r="W19" s="72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13:X13"/>
    <mergeCell ref="B5:Q6"/>
    <mergeCell ref="R5:X6"/>
    <mergeCell ref="B9:X9"/>
    <mergeCell ref="F16:J16"/>
    <mergeCell ref="B10:Q10"/>
    <mergeCell ref="R10:X10"/>
    <mergeCell ref="K16:U16"/>
    <mergeCell ref="B14:X14"/>
    <mergeCell ref="F17:J17"/>
    <mergeCell ref="K17:U17"/>
    <mergeCell ref="V17:W17"/>
    <mergeCell ref="B15:E15"/>
    <mergeCell ref="V15:W15"/>
    <mergeCell ref="B16:E16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B18:E18"/>
    <mergeCell ref="F18:J18"/>
    <mergeCell ref="K18:U18"/>
    <mergeCell ref="V18:W18"/>
    <mergeCell ref="B19:W19"/>
    <mergeCell ref="B13:Q13"/>
    <mergeCell ref="V16:W16"/>
    <mergeCell ref="F15:J15"/>
    <mergeCell ref="K15:U15"/>
    <mergeCell ref="B17:E17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scaleWithDoc="0"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P36" sqref="P3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246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6"/>
      <c r="Y3" s="110"/>
    </row>
    <row r="4" spans="1:25" ht="12.75">
      <c r="A4" s="110"/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9"/>
      <c r="Y4" s="110"/>
    </row>
    <row r="5" spans="1:25" ht="21.75" customHeight="1">
      <c r="A5" s="110"/>
      <c r="B5" s="322" t="s">
        <v>19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4"/>
      <c r="Y5" s="110"/>
    </row>
    <row r="6" spans="1:25" ht="51" customHeight="1">
      <c r="A6" s="110"/>
      <c r="B6" s="750" t="s">
        <v>123</v>
      </c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37" t="s">
        <v>185</v>
      </c>
      <c r="P6" s="737"/>
      <c r="Q6" s="737"/>
      <c r="R6" s="737"/>
      <c r="S6" s="737"/>
      <c r="T6" s="737" t="s">
        <v>186</v>
      </c>
      <c r="U6" s="737"/>
      <c r="V6" s="737"/>
      <c r="W6" s="737"/>
      <c r="X6" s="737"/>
      <c r="Y6" s="110"/>
    </row>
    <row r="7" spans="1:25" ht="21" customHeight="1">
      <c r="A7" s="110"/>
      <c r="B7" s="445" t="s">
        <v>165</v>
      </c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749">
        <f>SUM(O8:O13)</f>
        <v>0</v>
      </c>
      <c r="P7" s="749"/>
      <c r="Q7" s="749"/>
      <c r="R7" s="749"/>
      <c r="S7" s="749"/>
      <c r="T7" s="749">
        <f>SUM(T8:T13)</f>
        <v>0</v>
      </c>
      <c r="U7" s="749"/>
      <c r="V7" s="749"/>
      <c r="W7" s="749"/>
      <c r="X7" s="749"/>
      <c r="Y7" s="110"/>
    </row>
    <row r="8" spans="1:25" ht="18" customHeight="1">
      <c r="A8" s="110"/>
      <c r="B8" s="758" t="s">
        <v>21</v>
      </c>
      <c r="C8" s="758"/>
      <c r="D8" s="758"/>
      <c r="E8" s="758"/>
      <c r="F8" s="758"/>
      <c r="G8" s="758"/>
      <c r="H8" s="758"/>
      <c r="I8" s="758"/>
      <c r="J8" s="758"/>
      <c r="K8" s="758"/>
      <c r="L8" s="758"/>
      <c r="M8" s="758"/>
      <c r="N8" s="758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110"/>
    </row>
    <row r="9" spans="1:25" ht="18.75" customHeight="1">
      <c r="A9" s="110"/>
      <c r="B9" s="758" t="s">
        <v>22</v>
      </c>
      <c r="C9" s="758"/>
      <c r="D9" s="758"/>
      <c r="E9" s="758"/>
      <c r="F9" s="758"/>
      <c r="G9" s="758"/>
      <c r="H9" s="758"/>
      <c r="I9" s="758"/>
      <c r="J9" s="758"/>
      <c r="K9" s="758"/>
      <c r="L9" s="758"/>
      <c r="M9" s="758"/>
      <c r="N9" s="758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110"/>
    </row>
    <row r="10" spans="1:25" ht="18.75" customHeight="1">
      <c r="A10" s="110"/>
      <c r="B10" s="758" t="s">
        <v>23</v>
      </c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N10" s="758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110"/>
    </row>
    <row r="11" spans="1:25" ht="18.75" customHeight="1">
      <c r="A11" s="110"/>
      <c r="B11" s="758" t="s">
        <v>24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110"/>
    </row>
    <row r="12" spans="1:25" ht="18" customHeight="1">
      <c r="A12" s="110"/>
      <c r="B12" s="758" t="s">
        <v>245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110"/>
    </row>
    <row r="13" spans="1:25" ht="18.75" customHeight="1">
      <c r="A13" s="110"/>
      <c r="B13" s="758" t="s">
        <v>25</v>
      </c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58"/>
      <c r="N13" s="758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110"/>
    </row>
    <row r="14" spans="1:25" ht="19.5" customHeight="1">
      <c r="A14" s="110"/>
      <c r="B14" s="748" t="s">
        <v>166</v>
      </c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57">
        <f>SUM(O15:O18)</f>
        <v>0</v>
      </c>
      <c r="P14" s="757"/>
      <c r="Q14" s="757"/>
      <c r="R14" s="757"/>
      <c r="S14" s="757"/>
      <c r="T14" s="757">
        <f>SUM(T15:T18)</f>
        <v>0</v>
      </c>
      <c r="U14" s="757"/>
      <c r="V14" s="757"/>
      <c r="W14" s="757"/>
      <c r="X14" s="757"/>
      <c r="Y14" s="110"/>
    </row>
    <row r="15" spans="1:25" ht="19.5" customHeight="1">
      <c r="A15" s="110"/>
      <c r="B15" s="758" t="s">
        <v>26</v>
      </c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110"/>
    </row>
    <row r="16" spans="1:25" ht="18.75" customHeight="1">
      <c r="A16" s="110"/>
      <c r="B16" s="758" t="s">
        <v>27</v>
      </c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110"/>
    </row>
    <row r="17" spans="1:25" ht="21" customHeight="1">
      <c r="A17" s="110"/>
      <c r="B17" s="758" t="s">
        <v>28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110"/>
    </row>
    <row r="18" spans="1:25" ht="21.75" customHeight="1">
      <c r="A18" s="110"/>
      <c r="B18" s="758" t="s">
        <v>29</v>
      </c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58"/>
      <c r="N18" s="758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110"/>
    </row>
    <row r="19" spans="1:25" ht="22.5" customHeight="1">
      <c r="A19" s="110"/>
      <c r="B19" s="748" t="s">
        <v>71</v>
      </c>
      <c r="C19" s="748"/>
      <c r="D19" s="748"/>
      <c r="E19" s="748"/>
      <c r="F19" s="748"/>
      <c r="G19" s="748"/>
      <c r="H19" s="748"/>
      <c r="I19" s="748"/>
      <c r="J19" s="748"/>
      <c r="K19" s="748"/>
      <c r="L19" s="748"/>
      <c r="M19" s="748"/>
      <c r="N19" s="748"/>
      <c r="O19" s="749">
        <f>SUM(O7,O14)</f>
        <v>0</v>
      </c>
      <c r="P19" s="749"/>
      <c r="Q19" s="749"/>
      <c r="R19" s="749"/>
      <c r="S19" s="749"/>
      <c r="T19" s="749">
        <f>SUM(T7,T14)</f>
        <v>0</v>
      </c>
      <c r="U19" s="749"/>
      <c r="V19" s="749"/>
      <c r="W19" s="749"/>
      <c r="X19" s="749"/>
      <c r="Y19" s="110"/>
    </row>
    <row r="20" spans="1:25" ht="37.5" customHeight="1">
      <c r="A20" s="110"/>
      <c r="B20" s="750" t="s">
        <v>124</v>
      </c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37" t="s">
        <v>125</v>
      </c>
      <c r="P20" s="737"/>
      <c r="Q20" s="737"/>
      <c r="R20" s="737"/>
      <c r="S20" s="737"/>
      <c r="T20" s="737" t="s">
        <v>20</v>
      </c>
      <c r="U20" s="737"/>
      <c r="V20" s="737"/>
      <c r="W20" s="737"/>
      <c r="X20" s="737"/>
      <c r="Y20" s="110"/>
    </row>
    <row r="21" spans="1:25" ht="20.25" customHeight="1">
      <c r="A21" s="110"/>
      <c r="B21" s="748" t="s">
        <v>150</v>
      </c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59"/>
      <c r="P21" s="759"/>
      <c r="Q21" s="759"/>
      <c r="R21" s="759"/>
      <c r="S21" s="759"/>
      <c r="T21" s="759"/>
      <c r="U21" s="759"/>
      <c r="V21" s="759"/>
      <c r="W21" s="759"/>
      <c r="X21" s="759"/>
      <c r="Y21" s="110"/>
    </row>
    <row r="22" spans="1:25" ht="21" customHeight="1">
      <c r="A22" s="110"/>
      <c r="B22" s="748" t="s">
        <v>167</v>
      </c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57">
        <f>SUM(O23:O24)</f>
        <v>0</v>
      </c>
      <c r="P22" s="757"/>
      <c r="Q22" s="757"/>
      <c r="R22" s="757"/>
      <c r="S22" s="757"/>
      <c r="T22" s="757">
        <f>SUM(T23:T24)</f>
        <v>0</v>
      </c>
      <c r="U22" s="757"/>
      <c r="V22" s="757"/>
      <c r="W22" s="757"/>
      <c r="X22" s="757"/>
      <c r="Y22" s="110"/>
    </row>
    <row r="23" spans="1:25" ht="19.5" customHeight="1">
      <c r="A23" s="110"/>
      <c r="B23" s="758" t="s">
        <v>151</v>
      </c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110"/>
    </row>
    <row r="24" spans="1:25" ht="23.25" customHeight="1">
      <c r="A24" s="110"/>
      <c r="B24" s="751" t="s">
        <v>152</v>
      </c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3"/>
      <c r="O24" s="754"/>
      <c r="P24" s="755"/>
      <c r="Q24" s="755"/>
      <c r="R24" s="755"/>
      <c r="S24" s="756"/>
      <c r="T24" s="754"/>
      <c r="U24" s="755"/>
      <c r="V24" s="755"/>
      <c r="W24" s="755"/>
      <c r="X24" s="756"/>
      <c r="Y24" s="110"/>
    </row>
    <row r="25" spans="1:25" ht="22.5" customHeight="1">
      <c r="A25" s="110"/>
      <c r="B25" s="748" t="s">
        <v>72</v>
      </c>
      <c r="C25" s="748"/>
      <c r="D25" s="748"/>
      <c r="E25" s="748"/>
      <c r="F25" s="748"/>
      <c r="G25" s="748"/>
      <c r="H25" s="748"/>
      <c r="I25" s="748"/>
      <c r="J25" s="748"/>
      <c r="K25" s="748"/>
      <c r="L25" s="748"/>
      <c r="M25" s="748"/>
      <c r="N25" s="748"/>
      <c r="O25" s="749">
        <f>SUM(O21,O22)</f>
        <v>0</v>
      </c>
      <c r="P25" s="749"/>
      <c r="Q25" s="749"/>
      <c r="R25" s="749"/>
      <c r="S25" s="749"/>
      <c r="T25" s="749">
        <f>SUM(T21,T22)</f>
        <v>0</v>
      </c>
      <c r="U25" s="749"/>
      <c r="V25" s="749"/>
      <c r="W25" s="749"/>
      <c r="X25" s="74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scaleWithDoc="0"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7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2" t="s">
        <v>242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2" t="s">
        <v>241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8" t="s">
        <v>1</v>
      </c>
      <c r="C4" s="769"/>
      <c r="D4" s="769"/>
      <c r="E4" s="769"/>
      <c r="F4" s="770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5" t="s">
        <v>197</v>
      </c>
      <c r="C5" s="751" t="s">
        <v>198</v>
      </c>
      <c r="D5" s="495"/>
      <c r="E5" s="495"/>
      <c r="F5" s="496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6"/>
      <c r="C6" s="600" t="s">
        <v>199</v>
      </c>
      <c r="D6" s="495"/>
      <c r="E6" s="495"/>
      <c r="F6" s="496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7"/>
      <c r="C7" s="515" t="s">
        <v>8</v>
      </c>
      <c r="D7" s="516"/>
      <c r="E7" s="516"/>
      <c r="F7" s="517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1" t="s">
        <v>252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2" t="s">
        <v>1</v>
      </c>
      <c r="C9" s="773"/>
      <c r="D9" s="773"/>
      <c r="E9" s="773"/>
      <c r="F9" s="774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0" t="s">
        <v>85</v>
      </c>
      <c r="C10" s="760"/>
      <c r="D10" s="760"/>
      <c r="E10" s="760"/>
      <c r="F10" s="761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261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2" t="s">
        <v>262</v>
      </c>
      <c r="C12" s="763"/>
      <c r="D12" s="763"/>
      <c r="E12" s="763"/>
      <c r="F12" s="764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87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0" t="s">
        <v>228</v>
      </c>
      <c r="C15" s="495"/>
      <c r="D15" s="495"/>
      <c r="E15" s="495"/>
      <c r="F15" s="496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0" t="s">
        <v>293</v>
      </c>
      <c r="C16" s="495"/>
      <c r="D16" s="495"/>
      <c r="E16" s="495"/>
      <c r="F16" s="496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0" t="s">
        <v>229</v>
      </c>
      <c r="C17" s="760"/>
      <c r="D17" s="760"/>
      <c r="E17" s="760"/>
      <c r="F17" s="761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286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0" t="s">
        <v>263</v>
      </c>
      <c r="C20" s="760"/>
      <c r="D20" s="760"/>
      <c r="E20" s="760"/>
      <c r="F20" s="761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0" t="s">
        <v>88</v>
      </c>
      <c r="C23" s="760"/>
      <c r="D23" s="760"/>
      <c r="E23" s="760"/>
      <c r="F23" s="761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5" t="s">
        <v>8</v>
      </c>
      <c r="C24" s="516"/>
      <c r="D24" s="516"/>
      <c r="E24" s="516"/>
      <c r="F24" s="517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scaleWithDoc="0"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D14" sqref="D14:E1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4" t="s">
        <v>200</v>
      </c>
      <c r="B3" s="495"/>
      <c r="C3" s="495"/>
      <c r="D3" s="495"/>
      <c r="E3" s="495"/>
      <c r="F3" s="495"/>
      <c r="G3" s="495"/>
      <c r="H3" s="495"/>
      <c r="I3" s="495"/>
      <c r="J3" s="496"/>
      <c r="K3" s="109"/>
    </row>
    <row r="4" spans="1:11" ht="24.75" customHeight="1">
      <c r="A4" s="777" t="s">
        <v>89</v>
      </c>
      <c r="B4" s="778" t="s">
        <v>61</v>
      </c>
      <c r="C4" s="779"/>
      <c r="D4" s="281" t="s">
        <v>52</v>
      </c>
      <c r="E4" s="282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504"/>
      <c r="B5" s="295" t="s">
        <v>9</v>
      </c>
      <c r="C5" s="296"/>
      <c r="D5" s="295" t="s">
        <v>90</v>
      </c>
      <c r="E5" s="296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75">
        <v>0</v>
      </c>
      <c r="C6" s="776"/>
      <c r="D6" s="500">
        <v>0</v>
      </c>
      <c r="E6" s="502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75">
        <v>0</v>
      </c>
      <c r="C7" s="776"/>
      <c r="D7" s="500">
        <f>'Sekcja F'!G7</f>
        <v>0</v>
      </c>
      <c r="E7" s="502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75">
        <v>0</v>
      </c>
      <c r="C8" s="776"/>
      <c r="D8" s="500">
        <f>'Sekcja F'!G24</f>
        <v>0</v>
      </c>
      <c r="E8" s="502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00">
        <f>B7-B8</f>
        <v>0</v>
      </c>
      <c r="C9" s="502"/>
      <c r="D9" s="500">
        <f>D7-D8</f>
        <v>0</v>
      </c>
      <c r="E9" s="502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80"/>
      <c r="C10" s="781"/>
      <c r="D10" s="782"/>
      <c r="E10" s="783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80"/>
      <c r="C11" s="781"/>
      <c r="D11" s="500">
        <f>D9-D10</f>
        <v>0</v>
      </c>
      <c r="E11" s="502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80"/>
      <c r="C12" s="781"/>
      <c r="D12" s="780"/>
      <c r="E12" s="781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80"/>
      <c r="C13" s="781"/>
      <c r="D13" s="500">
        <f>'Sekcja F'!G10</f>
        <v>0</v>
      </c>
      <c r="E13" s="502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80"/>
      <c r="C14" s="781"/>
      <c r="D14" s="500">
        <f>D11+D13-D6</f>
        <v>0</v>
      </c>
      <c r="E14" s="502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302</v>
      </c>
      <c r="B15" s="286" t="s">
        <v>9</v>
      </c>
      <c r="C15" s="288"/>
      <c r="D15" s="788">
        <v>1</v>
      </c>
      <c r="E15" s="789"/>
      <c r="F15" s="187">
        <f>1/(1+L16)^1</f>
        <v>0.9598771357266269</v>
      </c>
      <c r="G15" s="187">
        <f>1/(1+L16)^2</f>
        <v>0.9213641156907534</v>
      </c>
      <c r="H15" s="187">
        <f>1/(1+L16)^3</f>
        <v>0.8843963483305369</v>
      </c>
      <c r="I15" s="187">
        <f>1/(1+L16)^4</f>
        <v>0.8489118336826039</v>
      </c>
      <c r="J15" s="187">
        <f>1/(1+L16)^5</f>
        <v>0.8148510593996966</v>
      </c>
      <c r="K15" s="109"/>
    </row>
    <row r="16" spans="1:12" ht="26.25" customHeight="1">
      <c r="A16" s="286" t="s">
        <v>98</v>
      </c>
      <c r="B16" s="505"/>
      <c r="C16" s="505"/>
      <c r="D16" s="505"/>
      <c r="E16" s="506"/>
      <c r="F16" s="785">
        <f>D14*D15+F14*F15+G14*G15+H14*H15+I14*I15+J14*J15</f>
        <v>0</v>
      </c>
      <c r="G16" s="786"/>
      <c r="H16" s="787"/>
      <c r="I16" s="39"/>
      <c r="J16" s="39"/>
      <c r="K16" s="109"/>
      <c r="L16" s="810">
        <v>0.0418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4" t="s">
        <v>259</v>
      </c>
      <c r="B20" s="784"/>
      <c r="C20" s="784"/>
      <c r="D20" s="784"/>
      <c r="E20" s="784"/>
      <c r="F20" s="784"/>
      <c r="G20" s="784"/>
      <c r="H20" s="784"/>
      <c r="I20" s="784"/>
      <c r="J20" s="784"/>
      <c r="K20" s="109"/>
    </row>
    <row r="21" spans="1:11" ht="26.25" customHeight="1">
      <c r="A21" s="784" t="s">
        <v>221</v>
      </c>
      <c r="B21" s="784"/>
      <c r="C21" s="784"/>
      <c r="D21" s="784"/>
      <c r="E21" s="784"/>
      <c r="F21" s="784"/>
      <c r="G21" s="784"/>
      <c r="H21" s="784"/>
      <c r="I21" s="784"/>
      <c r="J21" s="784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4" t="s">
        <v>109</v>
      </c>
      <c r="B23" s="784"/>
      <c r="C23" s="784"/>
      <c r="D23" s="784"/>
      <c r="E23" s="784"/>
      <c r="F23" s="784"/>
      <c r="G23" s="784"/>
      <c r="H23" s="784"/>
      <c r="I23" s="784"/>
      <c r="J23" s="784"/>
      <c r="K23" s="109"/>
    </row>
    <row r="24" spans="1:11" ht="51.75" customHeight="1">
      <c r="A24" s="784" t="s">
        <v>291</v>
      </c>
      <c r="B24" s="784"/>
      <c r="C24" s="784"/>
      <c r="D24" s="784"/>
      <c r="E24" s="784"/>
      <c r="F24" s="784"/>
      <c r="G24" s="784"/>
      <c r="H24" s="784"/>
      <c r="I24" s="784"/>
      <c r="J24" s="784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4" t="s">
        <v>283</v>
      </c>
      <c r="B26" s="784"/>
      <c r="C26" s="784"/>
      <c r="D26" s="784"/>
      <c r="E26" s="784"/>
      <c r="F26" s="784"/>
      <c r="G26" s="784"/>
      <c r="H26" s="784"/>
      <c r="I26" s="784"/>
      <c r="J26" s="784"/>
      <c r="K26" s="109"/>
    </row>
    <row r="27" spans="1:11" ht="25.5" customHeight="1">
      <c r="A27" s="784" t="s">
        <v>100</v>
      </c>
      <c r="B27" s="784"/>
      <c r="C27" s="784"/>
      <c r="D27" s="784"/>
      <c r="E27" s="784"/>
      <c r="F27" s="784"/>
      <c r="G27" s="784"/>
      <c r="H27" s="784"/>
      <c r="I27" s="784"/>
      <c r="J27" s="784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2" t="s">
        <v>201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495"/>
      <c r="AF2" s="495"/>
      <c r="AG2" s="496"/>
      <c r="AH2" s="110"/>
    </row>
    <row r="3" spans="1:34" ht="12.75">
      <c r="A3" s="110"/>
      <c r="B3" s="809" t="s">
        <v>1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>
        <f>P3-1</f>
        <v>2012</v>
      </c>
      <c r="N3" s="809"/>
      <c r="O3" s="809"/>
      <c r="P3" s="806">
        <f>'Sekcja C5'!W5</f>
        <v>2013</v>
      </c>
      <c r="Q3" s="807"/>
      <c r="R3" s="808"/>
      <c r="S3" s="806">
        <f>P3+1</f>
        <v>2014</v>
      </c>
      <c r="T3" s="807"/>
      <c r="U3" s="808"/>
      <c r="V3" s="806">
        <f>S3+1</f>
        <v>2015</v>
      </c>
      <c r="W3" s="807"/>
      <c r="X3" s="808"/>
      <c r="Y3" s="806">
        <f>V3+1</f>
        <v>2016</v>
      </c>
      <c r="Z3" s="807"/>
      <c r="AA3" s="808"/>
      <c r="AB3" s="806">
        <f>Y3+1</f>
        <v>2017</v>
      </c>
      <c r="AC3" s="807"/>
      <c r="AD3" s="808"/>
      <c r="AE3" s="806">
        <f>AB3+1</f>
        <v>2018</v>
      </c>
      <c r="AF3" s="807"/>
      <c r="AG3" s="808"/>
      <c r="AH3" s="110"/>
    </row>
    <row r="4" spans="1:34" ht="21.75" customHeight="1">
      <c r="A4" s="110"/>
      <c r="B4" s="347" t="s">
        <v>30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495"/>
      <c r="AF4" s="495"/>
      <c r="AG4" s="496"/>
      <c r="AH4" s="110"/>
    </row>
    <row r="5" spans="1:34" ht="19.5" customHeight="1">
      <c r="A5" s="110"/>
      <c r="B5" s="758" t="s">
        <v>31</v>
      </c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99"/>
      <c r="N5" s="799"/>
      <c r="O5" s="799"/>
      <c r="P5" s="799"/>
      <c r="Q5" s="799"/>
      <c r="R5" s="799"/>
      <c r="S5" s="799"/>
      <c r="T5" s="799"/>
      <c r="U5" s="799"/>
      <c r="V5" s="799"/>
      <c r="W5" s="799"/>
      <c r="X5" s="799"/>
      <c r="Y5" s="799"/>
      <c r="Z5" s="799"/>
      <c r="AA5" s="799"/>
      <c r="AB5" s="799"/>
      <c r="AC5" s="799"/>
      <c r="AD5" s="799"/>
      <c r="AE5" s="799"/>
      <c r="AF5" s="799"/>
      <c r="AG5" s="799"/>
      <c r="AH5" s="110"/>
    </row>
    <row r="6" spans="1:34" ht="18" customHeight="1">
      <c r="A6" s="110"/>
      <c r="B6" s="758" t="s">
        <v>32</v>
      </c>
      <c r="C6" s="758"/>
      <c r="D6" s="758"/>
      <c r="E6" s="758"/>
      <c r="F6" s="758"/>
      <c r="G6" s="758"/>
      <c r="H6" s="758"/>
      <c r="I6" s="758"/>
      <c r="J6" s="758"/>
      <c r="K6" s="758"/>
      <c r="L6" s="758"/>
      <c r="M6" s="799"/>
      <c r="N6" s="799"/>
      <c r="O6" s="799"/>
      <c r="P6" s="799"/>
      <c r="Q6" s="799"/>
      <c r="R6" s="799"/>
      <c r="S6" s="799"/>
      <c r="T6" s="799"/>
      <c r="U6" s="799"/>
      <c r="V6" s="799"/>
      <c r="W6" s="799"/>
      <c r="X6" s="799"/>
      <c r="Y6" s="799"/>
      <c r="Z6" s="799"/>
      <c r="AA6" s="799"/>
      <c r="AB6" s="799"/>
      <c r="AC6" s="799"/>
      <c r="AD6" s="799"/>
      <c r="AE6" s="799"/>
      <c r="AF6" s="799"/>
      <c r="AG6" s="799"/>
      <c r="AH6" s="110"/>
    </row>
    <row r="7" spans="1:34" ht="18.75" customHeight="1">
      <c r="A7" s="110"/>
      <c r="B7" s="758" t="s">
        <v>33</v>
      </c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99"/>
      <c r="N7" s="799"/>
      <c r="O7" s="799"/>
      <c r="P7" s="799"/>
      <c r="Q7" s="799"/>
      <c r="R7" s="799"/>
      <c r="S7" s="799"/>
      <c r="T7" s="799"/>
      <c r="U7" s="799"/>
      <c r="V7" s="799"/>
      <c r="W7" s="799"/>
      <c r="X7" s="799"/>
      <c r="Y7" s="799"/>
      <c r="Z7" s="799"/>
      <c r="AA7" s="799"/>
      <c r="AB7" s="799"/>
      <c r="AC7" s="799"/>
      <c r="AD7" s="799"/>
      <c r="AE7" s="799"/>
      <c r="AF7" s="799"/>
      <c r="AG7" s="799"/>
      <c r="AH7" s="110"/>
    </row>
    <row r="8" spans="1:34" ht="18.75" customHeight="1">
      <c r="A8" s="110"/>
      <c r="B8" s="322" t="s">
        <v>34</v>
      </c>
      <c r="C8" s="323"/>
      <c r="D8" s="323"/>
      <c r="E8" s="323"/>
      <c r="F8" s="323"/>
      <c r="G8" s="323"/>
      <c r="H8" s="323"/>
      <c r="I8" s="323"/>
      <c r="J8" s="323"/>
      <c r="K8" s="323"/>
      <c r="L8" s="324"/>
      <c r="M8" s="805">
        <f>SUM(M5:O7)</f>
        <v>0</v>
      </c>
      <c r="N8" s="805"/>
      <c r="O8" s="805"/>
      <c r="P8" s="805">
        <f>SUM(P5:R7)</f>
        <v>0</v>
      </c>
      <c r="Q8" s="805"/>
      <c r="R8" s="805"/>
      <c r="S8" s="805">
        <f>SUM(S5:U7)</f>
        <v>0</v>
      </c>
      <c r="T8" s="805"/>
      <c r="U8" s="805"/>
      <c r="V8" s="805">
        <f>SUM(V5:X7)</f>
        <v>0</v>
      </c>
      <c r="W8" s="805"/>
      <c r="X8" s="805"/>
      <c r="Y8" s="805">
        <f>SUM(Y5:AA7)</f>
        <v>0</v>
      </c>
      <c r="Z8" s="805"/>
      <c r="AA8" s="805"/>
      <c r="AB8" s="805">
        <f>SUM(AB5:AD7)</f>
        <v>0</v>
      </c>
      <c r="AC8" s="805"/>
      <c r="AD8" s="805"/>
      <c r="AE8" s="805">
        <f>SUM(AE5:AG7)</f>
        <v>0</v>
      </c>
      <c r="AF8" s="805"/>
      <c r="AG8" s="805"/>
      <c r="AH8" s="110"/>
    </row>
    <row r="9" spans="1:34" ht="21" customHeight="1">
      <c r="A9" s="110"/>
      <c r="B9" s="347" t="s">
        <v>35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495"/>
      <c r="AF9" s="495"/>
      <c r="AG9" s="496"/>
      <c r="AH9" s="110"/>
    </row>
    <row r="10" spans="1:34" ht="19.5" customHeight="1">
      <c r="A10" s="110"/>
      <c r="B10" s="758" t="s">
        <v>36</v>
      </c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99"/>
      <c r="N10" s="799"/>
      <c r="O10" s="799"/>
      <c r="P10" s="799"/>
      <c r="Q10" s="799"/>
      <c r="R10" s="799"/>
      <c r="S10" s="799"/>
      <c r="T10" s="799"/>
      <c r="U10" s="799"/>
      <c r="V10" s="799"/>
      <c r="W10" s="799"/>
      <c r="X10" s="799"/>
      <c r="Y10" s="799"/>
      <c r="Z10" s="799"/>
      <c r="AA10" s="799"/>
      <c r="AB10" s="799"/>
      <c r="AC10" s="799"/>
      <c r="AD10" s="799"/>
      <c r="AE10" s="799"/>
      <c r="AF10" s="799"/>
      <c r="AG10" s="799"/>
      <c r="AH10" s="110"/>
    </row>
    <row r="11" spans="1:34" ht="18.75" customHeight="1">
      <c r="A11" s="110"/>
      <c r="B11" s="758" t="s">
        <v>37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99"/>
      <c r="N11" s="799"/>
      <c r="O11" s="799"/>
      <c r="P11" s="799"/>
      <c r="Q11" s="799"/>
      <c r="R11" s="799"/>
      <c r="S11" s="799"/>
      <c r="T11" s="799"/>
      <c r="U11" s="799"/>
      <c r="V11" s="799"/>
      <c r="W11" s="799"/>
      <c r="X11" s="799"/>
      <c r="Y11" s="799"/>
      <c r="Z11" s="799"/>
      <c r="AA11" s="799"/>
      <c r="AB11" s="799"/>
      <c r="AC11" s="799"/>
      <c r="AD11" s="799"/>
      <c r="AE11" s="799"/>
      <c r="AF11" s="799"/>
      <c r="AG11" s="799"/>
      <c r="AH11" s="110"/>
    </row>
    <row r="12" spans="1:34" ht="19.5" customHeight="1">
      <c r="A12" s="110"/>
      <c r="B12" s="758" t="s">
        <v>38</v>
      </c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110"/>
    </row>
    <row r="13" spans="1:34" ht="19.5" customHeight="1">
      <c r="A13" s="110"/>
      <c r="B13" s="758" t="s">
        <v>207</v>
      </c>
      <c r="C13" s="758"/>
      <c r="D13" s="758"/>
      <c r="E13" s="758"/>
      <c r="F13" s="758"/>
      <c r="G13" s="758"/>
      <c r="H13" s="758"/>
      <c r="I13" s="758"/>
      <c r="J13" s="758"/>
      <c r="K13" s="758"/>
      <c r="L13" s="758"/>
      <c r="M13" s="799"/>
      <c r="N13" s="799"/>
      <c r="O13" s="799"/>
      <c r="P13" s="799"/>
      <c r="Q13" s="799"/>
      <c r="R13" s="799"/>
      <c r="S13" s="799"/>
      <c r="T13" s="799"/>
      <c r="U13" s="799"/>
      <c r="V13" s="799"/>
      <c r="W13" s="799"/>
      <c r="X13" s="799"/>
      <c r="Y13" s="799"/>
      <c r="Z13" s="799"/>
      <c r="AA13" s="799"/>
      <c r="AB13" s="799"/>
      <c r="AC13" s="799"/>
      <c r="AD13" s="799"/>
      <c r="AE13" s="799"/>
      <c r="AF13" s="799"/>
      <c r="AG13" s="799"/>
      <c r="AH13" s="110"/>
    </row>
    <row r="14" spans="1:34" ht="20.25" customHeight="1">
      <c r="A14" s="110"/>
      <c r="B14" s="758" t="s">
        <v>39</v>
      </c>
      <c r="C14" s="758"/>
      <c r="D14" s="758"/>
      <c r="E14" s="758"/>
      <c r="F14" s="758"/>
      <c r="G14" s="758"/>
      <c r="H14" s="758"/>
      <c r="I14" s="758"/>
      <c r="J14" s="758"/>
      <c r="K14" s="758"/>
      <c r="L14" s="758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110"/>
    </row>
    <row r="15" spans="1:34" ht="19.5" customHeight="1">
      <c r="A15" s="110"/>
      <c r="B15" s="758" t="s">
        <v>208</v>
      </c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110"/>
    </row>
    <row r="16" spans="1:34" ht="12.75" customHeight="1" hidden="1">
      <c r="A16" s="110"/>
      <c r="B16" s="758"/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99"/>
      <c r="N16" s="799"/>
      <c r="O16" s="799"/>
      <c r="P16" s="799"/>
      <c r="Q16" s="799"/>
      <c r="R16" s="799"/>
      <c r="S16" s="799"/>
      <c r="T16" s="799"/>
      <c r="U16" s="799"/>
      <c r="V16" s="799"/>
      <c r="W16" s="799"/>
      <c r="X16" s="799"/>
      <c r="Y16" s="799"/>
      <c r="Z16" s="799"/>
      <c r="AA16" s="799"/>
      <c r="AB16" s="799"/>
      <c r="AC16" s="799"/>
      <c r="AD16" s="799"/>
      <c r="AE16" s="799"/>
      <c r="AF16" s="799"/>
      <c r="AG16" s="799"/>
      <c r="AH16" s="110"/>
    </row>
    <row r="17" spans="1:34" ht="19.5" customHeight="1">
      <c r="A17" s="110"/>
      <c r="B17" s="758" t="s">
        <v>209</v>
      </c>
      <c r="C17" s="758"/>
      <c r="D17" s="758"/>
      <c r="E17" s="758"/>
      <c r="F17" s="758"/>
      <c r="G17" s="758"/>
      <c r="H17" s="758"/>
      <c r="I17" s="758"/>
      <c r="J17" s="758"/>
      <c r="K17" s="758"/>
      <c r="L17" s="758"/>
      <c r="M17" s="799"/>
      <c r="N17" s="799"/>
      <c r="O17" s="799"/>
      <c r="P17" s="799"/>
      <c r="Q17" s="799"/>
      <c r="R17" s="799"/>
      <c r="S17" s="799"/>
      <c r="T17" s="799"/>
      <c r="U17" s="799"/>
      <c r="V17" s="799"/>
      <c r="W17" s="799"/>
      <c r="X17" s="799"/>
      <c r="Y17" s="799"/>
      <c r="Z17" s="799"/>
      <c r="AA17" s="799"/>
      <c r="AB17" s="799"/>
      <c r="AC17" s="799"/>
      <c r="AD17" s="799"/>
      <c r="AE17" s="799"/>
      <c r="AF17" s="799"/>
      <c r="AG17" s="799"/>
      <c r="AH17" s="110"/>
    </row>
    <row r="18" spans="1:34" ht="12.75" customHeight="1" hidden="1">
      <c r="A18" s="110"/>
      <c r="B18" s="758"/>
      <c r="C18" s="758"/>
      <c r="D18" s="758"/>
      <c r="E18" s="758"/>
      <c r="F18" s="758"/>
      <c r="G18" s="758"/>
      <c r="H18" s="758"/>
      <c r="I18" s="758"/>
      <c r="J18" s="758"/>
      <c r="K18" s="758"/>
      <c r="L18" s="758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799"/>
      <c r="Y18" s="799"/>
      <c r="Z18" s="799"/>
      <c r="AA18" s="799"/>
      <c r="AB18" s="799"/>
      <c r="AC18" s="799"/>
      <c r="AD18" s="799"/>
      <c r="AE18" s="799"/>
      <c r="AF18" s="799"/>
      <c r="AG18" s="799"/>
      <c r="AH18" s="110"/>
    </row>
    <row r="19" spans="1:34" ht="19.5" customHeight="1">
      <c r="A19" s="110"/>
      <c r="B19" s="758" t="s">
        <v>210</v>
      </c>
      <c r="C19" s="758"/>
      <c r="D19" s="758"/>
      <c r="E19" s="758"/>
      <c r="F19" s="758"/>
      <c r="G19" s="758"/>
      <c r="H19" s="758"/>
      <c r="I19" s="758"/>
      <c r="J19" s="758"/>
      <c r="K19" s="758"/>
      <c r="L19" s="758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799"/>
      <c r="Z19" s="799"/>
      <c r="AA19" s="799"/>
      <c r="AB19" s="799"/>
      <c r="AC19" s="799"/>
      <c r="AD19" s="799"/>
      <c r="AE19" s="799"/>
      <c r="AF19" s="799"/>
      <c r="AG19" s="799"/>
      <c r="AH19" s="110"/>
    </row>
    <row r="20" spans="1:34" ht="19.5" customHeight="1">
      <c r="A20" s="110"/>
      <c r="B20" s="758" t="s">
        <v>211</v>
      </c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799"/>
      <c r="AG20" s="799"/>
      <c r="AH20" s="110"/>
    </row>
    <row r="21" spans="1:34" ht="18.75" customHeight="1">
      <c r="A21" s="110"/>
      <c r="B21" s="758" t="s">
        <v>212</v>
      </c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110"/>
    </row>
    <row r="22" spans="1:34" ht="12.75" customHeight="1" hidden="1">
      <c r="A22" s="110"/>
      <c r="B22" s="758"/>
      <c r="C22" s="758"/>
      <c r="D22" s="758"/>
      <c r="E22" s="758"/>
      <c r="F22" s="758"/>
      <c r="G22" s="758"/>
      <c r="H22" s="758"/>
      <c r="I22" s="758"/>
      <c r="J22" s="758"/>
      <c r="K22" s="758"/>
      <c r="L22" s="758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110"/>
    </row>
    <row r="23" spans="1:34" ht="24" customHeight="1">
      <c r="A23" s="110"/>
      <c r="B23" s="758" t="s">
        <v>214</v>
      </c>
      <c r="C23" s="758"/>
      <c r="D23" s="758"/>
      <c r="E23" s="758"/>
      <c r="F23" s="758"/>
      <c r="G23" s="758"/>
      <c r="H23" s="758"/>
      <c r="I23" s="758"/>
      <c r="J23" s="758"/>
      <c r="K23" s="758"/>
      <c r="L23" s="758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110"/>
    </row>
    <row r="24" spans="1:34" ht="24.75" customHeight="1">
      <c r="A24" s="110"/>
      <c r="B24" s="758" t="s">
        <v>215</v>
      </c>
      <c r="C24" s="758"/>
      <c r="D24" s="758"/>
      <c r="E24" s="758"/>
      <c r="F24" s="758"/>
      <c r="G24" s="758"/>
      <c r="H24" s="758"/>
      <c r="I24" s="758"/>
      <c r="J24" s="758"/>
      <c r="K24" s="758"/>
      <c r="L24" s="758"/>
      <c r="M24" s="799"/>
      <c r="N24" s="799"/>
      <c r="O24" s="799"/>
      <c r="P24" s="799"/>
      <c r="Q24" s="799"/>
      <c r="R24" s="799"/>
      <c r="S24" s="799"/>
      <c r="T24" s="799"/>
      <c r="U24" s="799"/>
      <c r="V24" s="799"/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110"/>
    </row>
    <row r="25" spans="1:34" ht="18.75" customHeight="1">
      <c r="A25" s="110"/>
      <c r="B25" s="758" t="s">
        <v>216</v>
      </c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799"/>
      <c r="AC25" s="799"/>
      <c r="AD25" s="799"/>
      <c r="AE25" s="799"/>
      <c r="AF25" s="799"/>
      <c r="AG25" s="799"/>
      <c r="AH25" s="110"/>
    </row>
    <row r="26" spans="1:34" ht="19.5" customHeight="1">
      <c r="A26" s="110"/>
      <c r="B26" s="758" t="s">
        <v>217</v>
      </c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799"/>
      <c r="AG26" s="799"/>
      <c r="AH26" s="110"/>
    </row>
    <row r="27" spans="1:34" ht="20.25" customHeight="1">
      <c r="A27" s="110"/>
      <c r="B27" s="803" t="s">
        <v>230</v>
      </c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5">
        <f>SUM(M10:O26)</f>
        <v>0</v>
      </c>
      <c r="N27" s="805"/>
      <c r="O27" s="805"/>
      <c r="P27" s="805">
        <f>SUM(P10:R26)</f>
        <v>0</v>
      </c>
      <c r="Q27" s="805"/>
      <c r="R27" s="805"/>
      <c r="S27" s="805">
        <f>SUM(S10:U26)</f>
        <v>0</v>
      </c>
      <c r="T27" s="805"/>
      <c r="U27" s="805"/>
      <c r="V27" s="805">
        <f>SUM(V10:X26)</f>
        <v>0</v>
      </c>
      <c r="W27" s="805"/>
      <c r="X27" s="805"/>
      <c r="Y27" s="805">
        <f>SUM(Y10:AA26)</f>
        <v>0</v>
      </c>
      <c r="Z27" s="805"/>
      <c r="AA27" s="805"/>
      <c r="AB27" s="805">
        <f>SUM(AB10:AD26)</f>
        <v>0</v>
      </c>
      <c r="AC27" s="805"/>
      <c r="AD27" s="805"/>
      <c r="AE27" s="805">
        <f>SUM(AE10:AG26)</f>
        <v>0</v>
      </c>
      <c r="AF27" s="805"/>
      <c r="AG27" s="805"/>
      <c r="AH27" s="110"/>
    </row>
    <row r="28" spans="1:34" ht="20.25" customHeight="1">
      <c r="A28" s="110"/>
      <c r="B28" s="347" t="s">
        <v>40</v>
      </c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495"/>
      <c r="AF28" s="495"/>
      <c r="AG28" s="496"/>
      <c r="AH28" s="110"/>
    </row>
    <row r="29" spans="1:34" ht="19.5" customHeight="1">
      <c r="A29" s="110"/>
      <c r="B29" s="758" t="s">
        <v>41</v>
      </c>
      <c r="C29" s="758"/>
      <c r="D29" s="758"/>
      <c r="E29" s="758"/>
      <c r="F29" s="758"/>
      <c r="G29" s="758"/>
      <c r="H29" s="758"/>
      <c r="I29" s="758"/>
      <c r="J29" s="758"/>
      <c r="K29" s="758"/>
      <c r="L29" s="758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110"/>
    </row>
    <row r="30" spans="1:34" ht="19.5" customHeight="1">
      <c r="A30" s="110"/>
      <c r="B30" s="758" t="s">
        <v>42</v>
      </c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99"/>
      <c r="N30" s="799"/>
      <c r="O30" s="799"/>
      <c r="P30" s="799"/>
      <c r="Q30" s="799"/>
      <c r="R30" s="799"/>
      <c r="S30" s="799"/>
      <c r="T30" s="799"/>
      <c r="U30" s="799"/>
      <c r="V30" s="799"/>
      <c r="W30" s="799"/>
      <c r="X30" s="799"/>
      <c r="Y30" s="799"/>
      <c r="Z30" s="799"/>
      <c r="AA30" s="799"/>
      <c r="AB30" s="799"/>
      <c r="AC30" s="799"/>
      <c r="AD30" s="799"/>
      <c r="AE30" s="799"/>
      <c r="AF30" s="799"/>
      <c r="AG30" s="799"/>
      <c r="AH30" s="110"/>
    </row>
    <row r="31" spans="1:34" ht="19.5" customHeight="1">
      <c r="A31" s="110"/>
      <c r="B31" s="758" t="s">
        <v>43</v>
      </c>
      <c r="C31" s="758"/>
      <c r="D31" s="758"/>
      <c r="E31" s="758"/>
      <c r="F31" s="758"/>
      <c r="G31" s="758"/>
      <c r="H31" s="758"/>
      <c r="I31" s="758"/>
      <c r="J31" s="758"/>
      <c r="K31" s="758"/>
      <c r="L31" s="758"/>
      <c r="M31" s="799"/>
      <c r="N31" s="799"/>
      <c r="O31" s="799"/>
      <c r="P31" s="799"/>
      <c r="Q31" s="799"/>
      <c r="R31" s="799"/>
      <c r="S31" s="799"/>
      <c r="T31" s="799"/>
      <c r="U31" s="799"/>
      <c r="V31" s="799"/>
      <c r="W31" s="799"/>
      <c r="X31" s="799"/>
      <c r="Y31" s="799"/>
      <c r="Z31" s="799"/>
      <c r="AA31" s="799"/>
      <c r="AB31" s="799"/>
      <c r="AC31" s="799"/>
      <c r="AD31" s="799"/>
      <c r="AE31" s="799"/>
      <c r="AF31" s="799"/>
      <c r="AG31" s="799"/>
      <c r="AH31" s="110"/>
    </row>
    <row r="32" spans="1:34" ht="18.75" customHeight="1">
      <c r="A32" s="110"/>
      <c r="B32" s="758" t="s">
        <v>44</v>
      </c>
      <c r="C32" s="758"/>
      <c r="D32" s="758"/>
      <c r="E32" s="758"/>
      <c r="F32" s="758"/>
      <c r="G32" s="758"/>
      <c r="H32" s="758"/>
      <c r="I32" s="758"/>
      <c r="J32" s="758"/>
      <c r="K32" s="758"/>
      <c r="L32" s="758"/>
      <c r="M32" s="799"/>
      <c r="N32" s="799"/>
      <c r="O32" s="799"/>
      <c r="P32" s="799"/>
      <c r="Q32" s="799"/>
      <c r="R32" s="799"/>
      <c r="S32" s="799"/>
      <c r="T32" s="799"/>
      <c r="U32" s="799"/>
      <c r="V32" s="799"/>
      <c r="W32" s="799"/>
      <c r="X32" s="799"/>
      <c r="Y32" s="799"/>
      <c r="Z32" s="799"/>
      <c r="AA32" s="799"/>
      <c r="AB32" s="799"/>
      <c r="AC32" s="799"/>
      <c r="AD32" s="799"/>
      <c r="AE32" s="799"/>
      <c r="AF32" s="799"/>
      <c r="AG32" s="799"/>
      <c r="AH32" s="110"/>
    </row>
    <row r="33" spans="1:34" ht="18.75" customHeight="1">
      <c r="A33" s="110"/>
      <c r="B33" s="758" t="s">
        <v>45</v>
      </c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99"/>
      <c r="N33" s="799"/>
      <c r="O33" s="799"/>
      <c r="P33" s="799"/>
      <c r="Q33" s="799"/>
      <c r="R33" s="799"/>
      <c r="S33" s="799"/>
      <c r="T33" s="799"/>
      <c r="U33" s="799"/>
      <c r="V33" s="799"/>
      <c r="W33" s="799"/>
      <c r="X33" s="799"/>
      <c r="Y33" s="799"/>
      <c r="Z33" s="799"/>
      <c r="AA33" s="799"/>
      <c r="AB33" s="799"/>
      <c r="AC33" s="799"/>
      <c r="AD33" s="799"/>
      <c r="AE33" s="799"/>
      <c r="AF33" s="799"/>
      <c r="AG33" s="799"/>
      <c r="AH33" s="110"/>
    </row>
    <row r="34" spans="1:34" ht="19.5" customHeight="1">
      <c r="A34" s="110"/>
      <c r="B34" s="758" t="s">
        <v>46</v>
      </c>
      <c r="C34" s="758"/>
      <c r="D34" s="758"/>
      <c r="E34" s="758"/>
      <c r="F34" s="758"/>
      <c r="G34" s="758"/>
      <c r="H34" s="758"/>
      <c r="I34" s="758"/>
      <c r="J34" s="758"/>
      <c r="K34" s="758"/>
      <c r="L34" s="758"/>
      <c r="M34" s="799"/>
      <c r="N34" s="799"/>
      <c r="O34" s="799"/>
      <c r="P34" s="799"/>
      <c r="Q34" s="799"/>
      <c r="R34" s="799"/>
      <c r="S34" s="799"/>
      <c r="T34" s="799"/>
      <c r="U34" s="799"/>
      <c r="V34" s="799"/>
      <c r="W34" s="799"/>
      <c r="X34" s="799"/>
      <c r="Y34" s="799"/>
      <c r="Z34" s="799"/>
      <c r="AA34" s="799"/>
      <c r="AB34" s="799"/>
      <c r="AC34" s="799"/>
      <c r="AD34" s="799"/>
      <c r="AE34" s="799"/>
      <c r="AF34" s="799"/>
      <c r="AG34" s="799"/>
      <c r="AH34" s="110"/>
    </row>
    <row r="35" spans="1:34" ht="21" customHeight="1">
      <c r="A35" s="110"/>
      <c r="B35" s="758" t="s">
        <v>47</v>
      </c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99"/>
      <c r="N35" s="799"/>
      <c r="O35" s="799"/>
      <c r="P35" s="799"/>
      <c r="Q35" s="799"/>
      <c r="R35" s="799"/>
      <c r="S35" s="799"/>
      <c r="T35" s="799"/>
      <c r="U35" s="799"/>
      <c r="V35" s="799"/>
      <c r="W35" s="799"/>
      <c r="X35" s="799"/>
      <c r="Y35" s="799"/>
      <c r="Z35" s="799"/>
      <c r="AA35" s="799"/>
      <c r="AB35" s="799"/>
      <c r="AC35" s="799"/>
      <c r="AD35" s="799"/>
      <c r="AE35" s="799"/>
      <c r="AF35" s="799"/>
      <c r="AG35" s="799"/>
      <c r="AH35" s="110"/>
    </row>
    <row r="36" spans="1:34" ht="27.75" customHeight="1">
      <c r="A36" s="110"/>
      <c r="B36" s="803" t="s">
        <v>48</v>
      </c>
      <c r="C36" s="803"/>
      <c r="D36" s="803"/>
      <c r="E36" s="803"/>
      <c r="F36" s="803"/>
      <c r="G36" s="803"/>
      <c r="H36" s="803"/>
      <c r="I36" s="803"/>
      <c r="J36" s="803"/>
      <c r="K36" s="803"/>
      <c r="L36" s="803"/>
      <c r="M36" s="791">
        <f>M29+M30-M31-M32-M33+M34-M35</f>
        <v>0</v>
      </c>
      <c r="N36" s="791"/>
      <c r="O36" s="791"/>
      <c r="P36" s="791">
        <f>P29+P30-P31-P32-P33+P34-P35</f>
        <v>0</v>
      </c>
      <c r="Q36" s="791"/>
      <c r="R36" s="791"/>
      <c r="S36" s="791">
        <f>S29+S30-S31-S32-S33+S34-S35</f>
        <v>0</v>
      </c>
      <c r="T36" s="791"/>
      <c r="U36" s="791"/>
      <c r="V36" s="791">
        <f>V29+V30-V31-V32-V33+V34-V35</f>
        <v>0</v>
      </c>
      <c r="W36" s="791"/>
      <c r="X36" s="791"/>
      <c r="Y36" s="791">
        <f>Y29+Y30-Y31-Y32-Y33+Y34-Y35</f>
        <v>0</v>
      </c>
      <c r="Z36" s="791"/>
      <c r="AA36" s="791"/>
      <c r="AB36" s="791">
        <f>AB29+AB30-AB31-AB32-AB33+AB34-AB35</f>
        <v>0</v>
      </c>
      <c r="AC36" s="791"/>
      <c r="AD36" s="791"/>
      <c r="AE36" s="791">
        <f>AE29+AE30-AE31-AE32-AE33+AE34-AE35</f>
        <v>0</v>
      </c>
      <c r="AF36" s="791"/>
      <c r="AG36" s="791"/>
      <c r="AH36" s="110"/>
    </row>
    <row r="37" spans="1:34" ht="26.25" customHeight="1">
      <c r="A37" s="110"/>
      <c r="B37" s="748" t="s">
        <v>296</v>
      </c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804"/>
      <c r="N37" s="804"/>
      <c r="O37" s="804"/>
      <c r="P37" s="799"/>
      <c r="Q37" s="799"/>
      <c r="R37" s="799"/>
      <c r="S37" s="799"/>
      <c r="T37" s="799"/>
      <c r="U37" s="799"/>
      <c r="V37" s="800"/>
      <c r="W37" s="801"/>
      <c r="X37" s="802"/>
      <c r="Y37" s="800"/>
      <c r="Z37" s="801"/>
      <c r="AA37" s="802"/>
      <c r="AB37" s="799"/>
      <c r="AC37" s="799"/>
      <c r="AD37" s="799"/>
      <c r="AE37" s="799"/>
      <c r="AF37" s="799"/>
      <c r="AG37" s="799"/>
      <c r="AH37" s="110"/>
    </row>
    <row r="38" spans="1:34" ht="20.25" customHeight="1">
      <c r="A38" s="110"/>
      <c r="B38" s="803" t="s">
        <v>49</v>
      </c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791">
        <f>M8-M27+M36+M37</f>
        <v>0</v>
      </c>
      <c r="N38" s="791"/>
      <c r="O38" s="791"/>
      <c r="P38" s="791">
        <f>P8-P27+P36+P37</f>
        <v>0</v>
      </c>
      <c r="Q38" s="791"/>
      <c r="R38" s="791"/>
      <c r="S38" s="791">
        <f>S8-S27+S36+S37</f>
        <v>0</v>
      </c>
      <c r="T38" s="791"/>
      <c r="U38" s="791"/>
      <c r="V38" s="791">
        <f>V8-V27+V36+V37</f>
        <v>0</v>
      </c>
      <c r="W38" s="791"/>
      <c r="X38" s="791"/>
      <c r="Y38" s="791">
        <f>Y8-Y27+Y36+Y37</f>
        <v>0</v>
      </c>
      <c r="Z38" s="791"/>
      <c r="AA38" s="791"/>
      <c r="AB38" s="791">
        <f>AB8-AB27+AB36+AB37</f>
        <v>0</v>
      </c>
      <c r="AC38" s="791"/>
      <c r="AD38" s="791"/>
      <c r="AE38" s="791">
        <f>AE8-AE27+AE36+AE37</f>
        <v>0</v>
      </c>
      <c r="AF38" s="791"/>
      <c r="AG38" s="791"/>
      <c r="AH38" s="110"/>
    </row>
    <row r="39" spans="1:34" ht="20.25" customHeight="1">
      <c r="A39" s="110"/>
      <c r="B39" s="748" t="s">
        <v>297</v>
      </c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99"/>
      <c r="N39" s="799"/>
      <c r="O39" s="799"/>
      <c r="P39" s="795">
        <f>M40</f>
        <v>0</v>
      </c>
      <c r="Q39" s="795"/>
      <c r="R39" s="795"/>
      <c r="S39" s="795">
        <f>P40</f>
        <v>0</v>
      </c>
      <c r="T39" s="795"/>
      <c r="U39" s="795"/>
      <c r="V39" s="796">
        <f>S40</f>
        <v>0</v>
      </c>
      <c r="W39" s="797"/>
      <c r="X39" s="798"/>
      <c r="Y39" s="796">
        <f>V40</f>
        <v>0</v>
      </c>
      <c r="Z39" s="797"/>
      <c r="AA39" s="798"/>
      <c r="AB39" s="795">
        <f>Y40</f>
        <v>0</v>
      </c>
      <c r="AC39" s="795"/>
      <c r="AD39" s="795"/>
      <c r="AE39" s="795">
        <f>AB40</f>
        <v>0</v>
      </c>
      <c r="AF39" s="795"/>
      <c r="AG39" s="795"/>
      <c r="AH39" s="110"/>
    </row>
    <row r="40" spans="1:34" ht="21" customHeight="1">
      <c r="A40" s="110"/>
      <c r="B40" s="347" t="s">
        <v>298</v>
      </c>
      <c r="C40" s="348"/>
      <c r="D40" s="348"/>
      <c r="E40" s="348"/>
      <c r="F40" s="348"/>
      <c r="G40" s="348"/>
      <c r="H40" s="348"/>
      <c r="I40" s="348"/>
      <c r="J40" s="348"/>
      <c r="K40" s="348"/>
      <c r="L40" s="349"/>
      <c r="M40" s="791">
        <f>M39+M38</f>
        <v>0</v>
      </c>
      <c r="N40" s="791"/>
      <c r="O40" s="791"/>
      <c r="P40" s="791">
        <f>P39+P38</f>
        <v>0</v>
      </c>
      <c r="Q40" s="791"/>
      <c r="R40" s="791"/>
      <c r="S40" s="791">
        <f>S39+S38</f>
        <v>0</v>
      </c>
      <c r="T40" s="791"/>
      <c r="U40" s="791"/>
      <c r="V40" s="791">
        <f>V39+V38</f>
        <v>0</v>
      </c>
      <c r="W40" s="791"/>
      <c r="X40" s="791"/>
      <c r="Y40" s="791">
        <f>Y39+Y38</f>
        <v>0</v>
      </c>
      <c r="Z40" s="791"/>
      <c r="AA40" s="791"/>
      <c r="AB40" s="791">
        <f>AB39+AB38</f>
        <v>0</v>
      </c>
      <c r="AC40" s="791"/>
      <c r="AD40" s="791"/>
      <c r="AE40" s="791">
        <f>AE39+AE38</f>
        <v>0</v>
      </c>
      <c r="AF40" s="791"/>
      <c r="AG40" s="791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792"/>
      <c r="J42" s="792"/>
      <c r="K42" s="792"/>
      <c r="L42" s="792"/>
      <c r="M42" s="79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2"/>
      <c r="N45" s="2"/>
      <c r="O45" s="2"/>
      <c r="P45" s="2"/>
      <c r="Q45" s="794"/>
      <c r="R45" s="794"/>
      <c r="S45" s="794"/>
      <c r="T45" s="794"/>
      <c r="U45" s="794"/>
      <c r="V45" s="794"/>
      <c r="W45" s="794"/>
      <c r="X45" s="794"/>
      <c r="Y45" s="794"/>
      <c r="Z45" s="794"/>
      <c r="AA45" s="794"/>
      <c r="AB45" s="794"/>
      <c r="AC45" s="794"/>
      <c r="AD45" s="794"/>
      <c r="AE45" s="2"/>
      <c r="AF45" s="2"/>
      <c r="AG45" s="2"/>
      <c r="AH45" s="110"/>
    </row>
    <row r="46" spans="1:34" ht="12.75">
      <c r="A46" s="110"/>
      <c r="B46" s="790" t="s">
        <v>50</v>
      </c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2"/>
      <c r="N46" s="2"/>
      <c r="O46" s="2"/>
      <c r="P46" s="2"/>
      <c r="Q46" s="790" t="s">
        <v>51</v>
      </c>
      <c r="R46" s="790"/>
      <c r="S46" s="790"/>
      <c r="T46" s="790"/>
      <c r="U46" s="790"/>
      <c r="V46" s="790"/>
      <c r="W46" s="790"/>
      <c r="X46" s="790"/>
      <c r="Y46" s="790"/>
      <c r="Z46" s="790"/>
      <c r="AA46" s="790"/>
      <c r="AB46" s="790"/>
      <c r="AC46" s="790"/>
      <c r="AD46" s="790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B34:L34"/>
    <mergeCell ref="M34:O34"/>
    <mergeCell ref="AB34:AD34"/>
    <mergeCell ref="AB33:AD33"/>
    <mergeCell ref="V35:X35"/>
    <mergeCell ref="Y34:AA34"/>
    <mergeCell ref="Y33:AA33"/>
    <mergeCell ref="Y35:AA35"/>
    <mergeCell ref="S37:U37"/>
    <mergeCell ref="P35:R35"/>
    <mergeCell ref="S35:U35"/>
    <mergeCell ref="B35:L35"/>
    <mergeCell ref="M35:O35"/>
    <mergeCell ref="B37:L37"/>
    <mergeCell ref="M37:O37"/>
    <mergeCell ref="B38:L38"/>
    <mergeCell ref="M38:O38"/>
    <mergeCell ref="P38:R38"/>
    <mergeCell ref="AB36:AD36"/>
    <mergeCell ref="AB37:AD37"/>
    <mergeCell ref="B36:L36"/>
    <mergeCell ref="M36:O36"/>
    <mergeCell ref="P36:R36"/>
    <mergeCell ref="Y36:AA36"/>
    <mergeCell ref="P37:R37"/>
    <mergeCell ref="V40:X40"/>
    <mergeCell ref="B39:L39"/>
    <mergeCell ref="Y38:AA38"/>
    <mergeCell ref="M39:O39"/>
    <mergeCell ref="P40:R40"/>
    <mergeCell ref="AB35:AD35"/>
    <mergeCell ref="P39:R39"/>
    <mergeCell ref="S36:U36"/>
    <mergeCell ref="Y37:AA37"/>
    <mergeCell ref="V36:X36"/>
    <mergeCell ref="S39:U39"/>
    <mergeCell ref="AB38:AD38"/>
    <mergeCell ref="AB39:AD39"/>
    <mergeCell ref="V38:X38"/>
    <mergeCell ref="Y39:AA39"/>
    <mergeCell ref="S38:U38"/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scaleWithDoc="0"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2" t="s">
        <v>243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2" t="s">
        <v>239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46"/>
    </row>
    <row r="4" spans="1:13" ht="12.75">
      <c r="A4" s="110"/>
      <c r="B4" s="768" t="s">
        <v>1</v>
      </c>
      <c r="C4" s="769"/>
      <c r="D4" s="769"/>
      <c r="E4" s="769"/>
      <c r="F4" s="770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5" t="s">
        <v>197</v>
      </c>
      <c r="C5" s="751" t="s">
        <v>198</v>
      </c>
      <c r="D5" s="495"/>
      <c r="E5" s="495"/>
      <c r="F5" s="496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6"/>
      <c r="C6" s="600" t="s">
        <v>199</v>
      </c>
      <c r="D6" s="495"/>
      <c r="E6" s="495"/>
      <c r="F6" s="49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7"/>
      <c r="C7" s="515" t="s">
        <v>8</v>
      </c>
      <c r="D7" s="516"/>
      <c r="E7" s="516"/>
      <c r="F7" s="517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1" t="s">
        <v>240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</row>
    <row r="9" spans="1:13" ht="12.75" customHeight="1">
      <c r="A9" s="110"/>
      <c r="B9" s="772" t="s">
        <v>1</v>
      </c>
      <c r="C9" s="773"/>
      <c r="D9" s="773"/>
      <c r="E9" s="773"/>
      <c r="F9" s="77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0" t="s">
        <v>85</v>
      </c>
      <c r="C10" s="760"/>
      <c r="D10" s="760"/>
      <c r="E10" s="760"/>
      <c r="F10" s="761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261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2" t="s">
        <v>267</v>
      </c>
      <c r="C12" s="763"/>
      <c r="D12" s="763"/>
      <c r="E12" s="763"/>
      <c r="F12" s="764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0" t="s">
        <v>86</v>
      </c>
      <c r="C13" s="760"/>
      <c r="D13" s="760"/>
      <c r="E13" s="760"/>
      <c r="F13" s="761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87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0" t="s">
        <v>228</v>
      </c>
      <c r="C15" s="495"/>
      <c r="D15" s="495"/>
      <c r="E15" s="495"/>
      <c r="F15" s="496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0" t="s">
        <v>293</v>
      </c>
      <c r="C16" s="495"/>
      <c r="D16" s="495"/>
      <c r="E16" s="495"/>
      <c r="F16" s="496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600" t="s">
        <v>229</v>
      </c>
      <c r="C17" s="760"/>
      <c r="D17" s="760"/>
      <c r="E17" s="760"/>
      <c r="F17" s="761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264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289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0" t="s">
        <v>88</v>
      </c>
      <c r="C23" s="760"/>
      <c r="D23" s="760"/>
      <c r="E23" s="760"/>
      <c r="F23" s="761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5" t="s">
        <v>8</v>
      </c>
      <c r="C24" s="516"/>
      <c r="D24" s="516"/>
      <c r="E24" s="516"/>
      <c r="F24" s="517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2" t="s">
        <v>253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2" t="s">
        <v>254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146"/>
    </row>
    <row r="4" spans="1:13" ht="12.75">
      <c r="A4" s="110"/>
      <c r="B4" s="768" t="s">
        <v>1</v>
      </c>
      <c r="C4" s="769"/>
      <c r="D4" s="769"/>
      <c r="E4" s="769"/>
      <c r="F4" s="770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5" t="s">
        <v>197</v>
      </c>
      <c r="C5" s="751" t="s">
        <v>198</v>
      </c>
      <c r="D5" s="495"/>
      <c r="E5" s="495"/>
      <c r="F5" s="496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66"/>
      <c r="C6" s="600" t="s">
        <v>199</v>
      </c>
      <c r="D6" s="495"/>
      <c r="E6" s="495"/>
      <c r="F6" s="496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7"/>
      <c r="C7" s="515" t="s">
        <v>8</v>
      </c>
      <c r="D7" s="516"/>
      <c r="E7" s="516"/>
      <c r="F7" s="517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1" t="s">
        <v>255</v>
      </c>
      <c r="C8" s="361"/>
      <c r="D8" s="361"/>
      <c r="E8" s="361"/>
      <c r="F8" s="361"/>
      <c r="G8" s="361"/>
      <c r="H8" s="361"/>
      <c r="I8" s="361"/>
      <c r="J8" s="361"/>
      <c r="K8" s="361"/>
      <c r="L8" s="362"/>
      <c r="M8" s="128"/>
    </row>
    <row r="9" spans="1:13" ht="12.75">
      <c r="A9" s="110"/>
      <c r="B9" s="772" t="s">
        <v>1</v>
      </c>
      <c r="C9" s="773"/>
      <c r="D9" s="773"/>
      <c r="E9" s="773"/>
      <c r="F9" s="774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0" t="s">
        <v>85</v>
      </c>
      <c r="C10" s="760"/>
      <c r="D10" s="760"/>
      <c r="E10" s="760"/>
      <c r="F10" s="761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261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2" t="s">
        <v>262</v>
      </c>
      <c r="C12" s="763"/>
      <c r="D12" s="763"/>
      <c r="E12" s="763"/>
      <c r="F12" s="764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0" t="s">
        <v>86</v>
      </c>
      <c r="C13" s="760"/>
      <c r="D13" s="760"/>
      <c r="E13" s="760"/>
      <c r="F13" s="761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87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0" t="s">
        <v>228</v>
      </c>
      <c r="C15" s="495"/>
      <c r="D15" s="495"/>
      <c r="E15" s="495"/>
      <c r="F15" s="496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0" t="s">
        <v>293</v>
      </c>
      <c r="C16" s="495"/>
      <c r="D16" s="495"/>
      <c r="E16" s="495"/>
      <c r="F16" s="496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0" t="s">
        <v>295</v>
      </c>
      <c r="C17" s="760"/>
      <c r="D17" s="760"/>
      <c r="E17" s="760"/>
      <c r="F17" s="761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264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286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0" t="s">
        <v>88</v>
      </c>
      <c r="C23" s="760"/>
      <c r="D23" s="760"/>
      <c r="E23" s="760"/>
      <c r="F23" s="761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5" t="s">
        <v>8</v>
      </c>
      <c r="C24" s="516"/>
      <c r="D24" s="516"/>
      <c r="E24" s="516"/>
      <c r="F24" s="517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scaleWithDoc="0"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7" t="s">
        <v>285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3"/>
      <c r="X4" s="13"/>
      <c r="Y4" s="111"/>
      <c r="Z4" s="101"/>
    </row>
    <row r="5" spans="1:26" ht="12.75">
      <c r="A5" s="110"/>
      <c r="B5" s="250" t="s">
        <v>282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W5" s="83"/>
      <c r="X5" s="84"/>
      <c r="Y5" s="111"/>
      <c r="Z5" s="101"/>
    </row>
    <row r="6" spans="1:29" ht="12.75">
      <c r="A6" s="110"/>
      <c r="B6" s="241" t="s">
        <v>170</v>
      </c>
      <c r="C6" s="242"/>
      <c r="D6" s="242"/>
      <c r="E6" s="242"/>
      <c r="F6" s="242"/>
      <c r="G6" s="242"/>
      <c r="H6" s="242"/>
      <c r="I6" s="24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4"/>
      <c r="C7" s="245"/>
      <c r="D7" s="245"/>
      <c r="E7" s="245"/>
      <c r="F7" s="245"/>
      <c r="G7" s="245"/>
      <c r="H7" s="245"/>
      <c r="I7" s="246"/>
      <c r="J7" s="5"/>
      <c r="K7" s="10"/>
      <c r="L7" s="148"/>
      <c r="M7" s="148"/>
      <c r="N7" s="240"/>
      <c r="O7" s="240"/>
      <c r="P7" s="240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7"/>
      <c r="C8" s="248"/>
      <c r="D8" s="248"/>
      <c r="E8" s="248"/>
      <c r="F8" s="248"/>
      <c r="G8" s="248"/>
      <c r="H8" s="248"/>
      <c r="I8" s="249"/>
      <c r="J8" s="8"/>
      <c r="K8" s="11"/>
      <c r="L8" s="253" t="s">
        <v>73</v>
      </c>
      <c r="M8" s="253"/>
      <c r="N8" s="230"/>
      <c r="O8" s="32"/>
      <c r="P8" s="32"/>
      <c r="Q8" s="11"/>
      <c r="R8" s="254" t="s">
        <v>68</v>
      </c>
      <c r="S8" s="254"/>
      <c r="T8" s="254"/>
      <c r="U8" s="254"/>
      <c r="V8" s="9"/>
      <c r="W8" s="11"/>
      <c r="X8" s="11"/>
      <c r="Y8" s="111"/>
      <c r="Z8" s="101"/>
    </row>
    <row r="9" spans="1:26" ht="12.75">
      <c r="A9" s="110"/>
      <c r="B9" s="268" t="s">
        <v>74</v>
      </c>
      <c r="C9" s="269"/>
      <c r="D9" s="269"/>
      <c r="E9" s="269"/>
      <c r="F9" s="269"/>
      <c r="G9" s="269"/>
      <c r="H9" s="269"/>
      <c r="I9" s="270"/>
      <c r="J9" s="256" t="s">
        <v>171</v>
      </c>
      <c r="K9" s="257"/>
      <c r="L9" s="257"/>
      <c r="M9" s="258"/>
      <c r="N9" s="259" t="s">
        <v>172</v>
      </c>
      <c r="O9" s="260"/>
      <c r="P9" s="260"/>
      <c r="Q9" s="260"/>
      <c r="R9" s="260"/>
      <c r="S9" s="260"/>
      <c r="T9" s="260"/>
      <c r="U9" s="260"/>
      <c r="V9" s="261"/>
      <c r="W9" s="19"/>
      <c r="X9" s="89"/>
      <c r="Y9" s="111"/>
      <c r="Z9" s="101"/>
    </row>
    <row r="10" spans="1:26" ht="38.25" customHeight="1">
      <c r="A10" s="110"/>
      <c r="B10" s="271"/>
      <c r="C10" s="272"/>
      <c r="D10" s="272"/>
      <c r="E10" s="272"/>
      <c r="F10" s="272"/>
      <c r="G10" s="272"/>
      <c r="H10" s="272"/>
      <c r="I10" s="273"/>
      <c r="J10" s="265"/>
      <c r="K10" s="266"/>
      <c r="L10" s="266"/>
      <c r="M10" s="267"/>
      <c r="N10" s="262"/>
      <c r="O10" s="263"/>
      <c r="P10" s="263"/>
      <c r="Q10" s="263"/>
      <c r="R10" s="263"/>
      <c r="S10" s="263"/>
      <c r="T10" s="263"/>
      <c r="U10" s="263"/>
      <c r="V10" s="264"/>
      <c r="W10" s="82"/>
      <c r="X10" s="105"/>
      <c r="Y10" s="111"/>
      <c r="Z10" s="101"/>
    </row>
    <row r="11" spans="1:26" ht="38.25" customHeight="1">
      <c r="A11" s="110"/>
      <c r="B11" s="271"/>
      <c r="C11" s="272"/>
      <c r="D11" s="272"/>
      <c r="E11" s="272"/>
      <c r="F11" s="272"/>
      <c r="G11" s="272"/>
      <c r="H11" s="272"/>
      <c r="I11" s="273"/>
      <c r="J11" s="265"/>
      <c r="K11" s="266"/>
      <c r="L11" s="266"/>
      <c r="M11" s="267"/>
      <c r="N11" s="262"/>
      <c r="O11" s="263"/>
      <c r="P11" s="263"/>
      <c r="Q11" s="263"/>
      <c r="R11" s="263"/>
      <c r="S11" s="263"/>
      <c r="T11" s="263"/>
      <c r="U11" s="263"/>
      <c r="V11" s="264"/>
      <c r="W11" s="82"/>
      <c r="X11" s="105"/>
      <c r="Y11" s="111"/>
      <c r="Z11" s="101"/>
    </row>
    <row r="12" spans="1:26" ht="38.25" customHeight="1">
      <c r="A12" s="110"/>
      <c r="B12" s="271"/>
      <c r="C12" s="272"/>
      <c r="D12" s="272"/>
      <c r="E12" s="272"/>
      <c r="F12" s="272"/>
      <c r="G12" s="272"/>
      <c r="H12" s="272"/>
      <c r="I12" s="273"/>
      <c r="J12" s="265"/>
      <c r="K12" s="266"/>
      <c r="L12" s="266"/>
      <c r="M12" s="267"/>
      <c r="N12" s="262"/>
      <c r="O12" s="263"/>
      <c r="P12" s="263"/>
      <c r="Q12" s="263"/>
      <c r="R12" s="263"/>
      <c r="S12" s="263"/>
      <c r="T12" s="263"/>
      <c r="U12" s="263"/>
      <c r="V12" s="264"/>
      <c r="W12" s="82"/>
      <c r="X12" s="105"/>
      <c r="Y12" s="111"/>
      <c r="Z12" s="101"/>
    </row>
    <row r="13" spans="1:26" ht="12.75">
      <c r="A13" s="110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135"/>
      <c r="W13" s="1"/>
      <c r="Y13" s="111"/>
      <c r="Z13" s="101"/>
    </row>
    <row r="14" spans="1:26" ht="12.75">
      <c r="A14" s="110"/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4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8" t="s">
        <v>153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300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  <c r="V4" s="77"/>
      <c r="W4" s="77"/>
      <c r="X4" s="78"/>
      <c r="Y4" s="109"/>
      <c r="Z4" s="1"/>
      <c r="AA4" s="1"/>
    </row>
    <row r="5" spans="1:27" ht="3.75" customHeight="1">
      <c r="A5" s="109"/>
      <c r="B5" s="30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6"/>
      <c r="V5" s="79"/>
      <c r="W5" s="79"/>
      <c r="X5" s="80"/>
      <c r="Y5" s="109"/>
      <c r="Z5" s="1"/>
      <c r="AA5" s="1"/>
    </row>
    <row r="6" spans="1:27" ht="27" customHeight="1">
      <c r="A6" s="109"/>
      <c r="B6" s="307" t="s">
        <v>232</v>
      </c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9"/>
      <c r="V6" s="67"/>
      <c r="W6" s="67"/>
      <c r="X6" s="68"/>
      <c r="Y6" s="109"/>
      <c r="Z6" s="1"/>
      <c r="AA6" s="1"/>
    </row>
    <row r="7" spans="1:27" ht="12.75">
      <c r="A7" s="109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69"/>
      <c r="W7" s="69"/>
      <c r="X7" s="70"/>
      <c r="Y7" s="109"/>
      <c r="Z7" s="1"/>
      <c r="AA7" s="1"/>
    </row>
    <row r="8" spans="1:27" ht="12.75">
      <c r="A8" s="109"/>
      <c r="B8" s="313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5"/>
      <c r="V8" s="71"/>
      <c r="W8" s="71"/>
      <c r="X8" s="72"/>
      <c r="Y8" s="109"/>
      <c r="Z8" s="1"/>
      <c r="AA8" s="1"/>
    </row>
    <row r="9" spans="1:27" ht="12.75">
      <c r="A9" s="109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5"/>
      <c r="V9" s="71"/>
      <c r="W9" s="71"/>
      <c r="X9" s="72"/>
      <c r="Y9" s="109"/>
      <c r="Z9" s="1"/>
      <c r="AA9" s="1"/>
    </row>
    <row r="10" spans="1:27" ht="12.75">
      <c r="A10" s="109"/>
      <c r="B10" s="313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5"/>
      <c r="V10" s="71"/>
      <c r="W10" s="71"/>
      <c r="X10" s="72"/>
      <c r="Y10" s="109"/>
      <c r="Z10" s="1"/>
      <c r="AA10" s="1"/>
    </row>
    <row r="11" spans="1:27" ht="12.75">
      <c r="A11" s="109"/>
      <c r="B11" s="313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5"/>
      <c r="V11" s="71"/>
      <c r="W11" s="71"/>
      <c r="X11" s="72"/>
      <c r="Y11" s="109"/>
      <c r="Z11" s="1"/>
      <c r="AA11" s="1"/>
    </row>
    <row r="12" spans="1:27" ht="12.75">
      <c r="A12" s="109"/>
      <c r="B12" s="313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5"/>
      <c r="V12" s="71"/>
      <c r="W12" s="71"/>
      <c r="X12" s="72"/>
      <c r="Y12" s="109"/>
      <c r="Z12" s="1"/>
      <c r="AA12" s="1"/>
    </row>
    <row r="13" spans="1:27" ht="12.75">
      <c r="A13" s="109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5"/>
      <c r="V13" s="71"/>
      <c r="W13" s="71"/>
      <c r="X13" s="72"/>
      <c r="Y13" s="109"/>
      <c r="Z13" s="1"/>
      <c r="AA13" s="1"/>
    </row>
    <row r="14" spans="1:27" ht="12.75">
      <c r="A14" s="109"/>
      <c r="B14" s="313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5"/>
      <c r="V14" s="71"/>
      <c r="W14" s="71"/>
      <c r="X14" s="72"/>
      <c r="Y14" s="109"/>
      <c r="Z14" s="1"/>
      <c r="AA14" s="1"/>
    </row>
    <row r="15" spans="1:27" ht="48" customHeight="1">
      <c r="A15" s="109"/>
      <c r="B15" s="316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8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319" t="s">
        <v>137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1"/>
      <c r="V17" s="87"/>
      <c r="W17" s="87"/>
      <c r="X17" s="88"/>
      <c r="Y17" s="109"/>
      <c r="Z17" s="1"/>
      <c r="AA17" s="1"/>
    </row>
    <row r="18" spans="1:27" ht="39" customHeight="1">
      <c r="A18" s="185"/>
      <c r="B18" s="292" t="s">
        <v>126</v>
      </c>
      <c r="C18" s="293"/>
      <c r="D18" s="293"/>
      <c r="E18" s="294"/>
      <c r="F18" s="286" t="s">
        <v>127</v>
      </c>
      <c r="G18" s="287"/>
      <c r="H18" s="287"/>
      <c r="I18" s="287"/>
      <c r="J18" s="287"/>
      <c r="K18" s="288"/>
      <c r="L18" s="281" t="s">
        <v>128</v>
      </c>
      <c r="M18" s="282"/>
      <c r="N18" s="281" t="s">
        <v>129</v>
      </c>
      <c r="O18" s="282"/>
      <c r="P18" s="281" t="s">
        <v>2</v>
      </c>
      <c r="Q18" s="282"/>
      <c r="R18" s="281" t="s">
        <v>4</v>
      </c>
      <c r="S18" s="282"/>
      <c r="T18" s="281" t="s">
        <v>130</v>
      </c>
      <c r="U18" s="282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5" t="s">
        <v>131</v>
      </c>
      <c r="G19" s="297"/>
      <c r="H19" s="297"/>
      <c r="I19" s="297"/>
      <c r="J19" s="297"/>
      <c r="K19" s="296"/>
      <c r="L19" s="295" t="s">
        <v>132</v>
      </c>
      <c r="M19" s="296"/>
      <c r="N19" s="295" t="s">
        <v>133</v>
      </c>
      <c r="O19" s="296"/>
      <c r="P19" s="289" t="s">
        <v>133</v>
      </c>
      <c r="Q19" s="290"/>
      <c r="R19" s="289" t="s">
        <v>133</v>
      </c>
      <c r="S19" s="290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6"/>
      <c r="G20" s="277"/>
      <c r="H20" s="277"/>
      <c r="I20" s="277"/>
      <c r="J20" s="277"/>
      <c r="K20" s="278"/>
      <c r="L20" s="274"/>
      <c r="M20" s="275"/>
      <c r="N20" s="274"/>
      <c r="O20" s="275"/>
      <c r="P20" s="289" t="s">
        <v>133</v>
      </c>
      <c r="Q20" s="290"/>
      <c r="R20" s="289" t="s">
        <v>133</v>
      </c>
      <c r="S20" s="290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6"/>
      <c r="G21" s="277"/>
      <c r="H21" s="277"/>
      <c r="I21" s="277"/>
      <c r="J21" s="277"/>
      <c r="K21" s="278"/>
      <c r="L21" s="274"/>
      <c r="M21" s="275"/>
      <c r="N21" s="274"/>
      <c r="O21" s="275"/>
      <c r="P21" s="289" t="s">
        <v>133</v>
      </c>
      <c r="Q21" s="290"/>
      <c r="R21" s="289" t="s">
        <v>133</v>
      </c>
      <c r="S21" s="290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6"/>
      <c r="G22" s="277"/>
      <c r="H22" s="277"/>
      <c r="I22" s="277"/>
      <c r="J22" s="277"/>
      <c r="K22" s="278"/>
      <c r="L22" s="274"/>
      <c r="M22" s="275"/>
      <c r="N22" s="274"/>
      <c r="O22" s="275"/>
      <c r="P22" s="289" t="s">
        <v>133</v>
      </c>
      <c r="Q22" s="290"/>
      <c r="R22" s="289" t="s">
        <v>133</v>
      </c>
      <c r="S22" s="290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6"/>
      <c r="G23" s="277"/>
      <c r="H23" s="277"/>
      <c r="I23" s="277"/>
      <c r="J23" s="277"/>
      <c r="K23" s="278"/>
      <c r="L23" s="274"/>
      <c r="M23" s="275"/>
      <c r="N23" s="274"/>
      <c r="O23" s="275"/>
      <c r="P23" s="289" t="s">
        <v>133</v>
      </c>
      <c r="Q23" s="290"/>
      <c r="R23" s="289" t="s">
        <v>133</v>
      </c>
      <c r="S23" s="290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6" t="s">
        <v>134</v>
      </c>
      <c r="G24" s="287"/>
      <c r="H24" s="287"/>
      <c r="I24" s="287"/>
      <c r="J24" s="287"/>
      <c r="K24" s="288"/>
      <c r="L24" s="286" t="s">
        <v>234</v>
      </c>
      <c r="M24" s="288"/>
      <c r="N24" s="286" t="s">
        <v>133</v>
      </c>
      <c r="O24" s="288"/>
      <c r="P24" s="286" t="s">
        <v>133</v>
      </c>
      <c r="Q24" s="288"/>
      <c r="R24" s="286" t="s">
        <v>133</v>
      </c>
      <c r="S24" s="288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6"/>
      <c r="G25" s="277"/>
      <c r="H25" s="277"/>
      <c r="I25" s="277"/>
      <c r="J25" s="277"/>
      <c r="K25" s="278"/>
      <c r="L25" s="274"/>
      <c r="M25" s="275"/>
      <c r="N25" s="274"/>
      <c r="O25" s="275"/>
      <c r="P25" s="274"/>
      <c r="Q25" s="275"/>
      <c r="R25" s="274"/>
      <c r="S25" s="275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6"/>
      <c r="G26" s="277"/>
      <c r="H26" s="277"/>
      <c r="I26" s="277"/>
      <c r="J26" s="277"/>
      <c r="K26" s="278"/>
      <c r="L26" s="274"/>
      <c r="M26" s="275"/>
      <c r="N26" s="274"/>
      <c r="O26" s="275"/>
      <c r="P26" s="274"/>
      <c r="Q26" s="275"/>
      <c r="R26" s="274"/>
      <c r="S26" s="275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6"/>
      <c r="G27" s="277"/>
      <c r="H27" s="277"/>
      <c r="I27" s="277"/>
      <c r="J27" s="277"/>
      <c r="K27" s="278"/>
      <c r="L27" s="274"/>
      <c r="M27" s="275"/>
      <c r="N27" s="274"/>
      <c r="O27" s="275"/>
      <c r="P27" s="274"/>
      <c r="Q27" s="275"/>
      <c r="R27" s="274"/>
      <c r="S27" s="275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6"/>
      <c r="G28" s="277"/>
      <c r="H28" s="277"/>
      <c r="I28" s="277"/>
      <c r="J28" s="277"/>
      <c r="K28" s="278"/>
      <c r="L28" s="274"/>
      <c r="M28" s="275"/>
      <c r="N28" s="274"/>
      <c r="O28" s="275"/>
      <c r="P28" s="274"/>
      <c r="Q28" s="275"/>
      <c r="R28" s="274"/>
      <c r="S28" s="275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2" t="s">
        <v>135</v>
      </c>
      <c r="C29" s="293"/>
      <c r="D29" s="293"/>
      <c r="E29" s="294"/>
      <c r="F29" s="286" t="s">
        <v>136</v>
      </c>
      <c r="G29" s="287"/>
      <c r="H29" s="287"/>
      <c r="I29" s="287"/>
      <c r="J29" s="287"/>
      <c r="K29" s="287"/>
      <c r="L29" s="287"/>
      <c r="M29" s="288"/>
      <c r="N29" s="281" t="s">
        <v>129</v>
      </c>
      <c r="O29" s="282"/>
      <c r="P29" s="281" t="s">
        <v>3</v>
      </c>
      <c r="Q29" s="282"/>
      <c r="R29" s="281" t="s">
        <v>4</v>
      </c>
      <c r="S29" s="282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3"/>
      <c r="G30" s="284"/>
      <c r="H30" s="284"/>
      <c r="I30" s="284"/>
      <c r="J30" s="284"/>
      <c r="K30" s="284"/>
      <c r="L30" s="284"/>
      <c r="M30" s="285"/>
      <c r="N30" s="274"/>
      <c r="O30" s="275"/>
      <c r="P30" s="274"/>
      <c r="Q30" s="275"/>
      <c r="R30" s="279"/>
      <c r="S30" s="280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3"/>
      <c r="G31" s="284"/>
      <c r="H31" s="284"/>
      <c r="I31" s="284"/>
      <c r="J31" s="284"/>
      <c r="K31" s="284"/>
      <c r="L31" s="284"/>
      <c r="M31" s="285"/>
      <c r="N31" s="274"/>
      <c r="O31" s="275"/>
      <c r="P31" s="274"/>
      <c r="Q31" s="275"/>
      <c r="R31" s="279"/>
      <c r="S31" s="280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3"/>
      <c r="G32" s="284"/>
      <c r="H32" s="284"/>
      <c r="I32" s="284"/>
      <c r="J32" s="284"/>
      <c r="K32" s="284"/>
      <c r="L32" s="284"/>
      <c r="M32" s="285"/>
      <c r="N32" s="274"/>
      <c r="O32" s="275"/>
      <c r="P32" s="274"/>
      <c r="Q32" s="275"/>
      <c r="R32" s="279"/>
      <c r="S32" s="280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3"/>
      <c r="G33" s="284"/>
      <c r="H33" s="284"/>
      <c r="I33" s="284"/>
      <c r="J33" s="284"/>
      <c r="K33" s="284"/>
      <c r="L33" s="284"/>
      <c r="M33" s="285"/>
      <c r="N33" s="274"/>
      <c r="O33" s="275"/>
      <c r="P33" s="274"/>
      <c r="Q33" s="275"/>
      <c r="R33" s="279"/>
      <c r="S33" s="280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3"/>
      <c r="G34" s="284"/>
      <c r="H34" s="284"/>
      <c r="I34" s="284"/>
      <c r="J34" s="284"/>
      <c r="K34" s="284"/>
      <c r="L34" s="284"/>
      <c r="M34" s="285"/>
      <c r="N34" s="274"/>
      <c r="O34" s="275"/>
      <c r="P34" s="274"/>
      <c r="Q34" s="275"/>
      <c r="R34" s="279"/>
      <c r="S34" s="280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291" t="s">
        <v>233</v>
      </c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Y36" s="109"/>
      <c r="Z36" s="1"/>
      <c r="AA36" s="1"/>
    </row>
    <row r="37" spans="1:27" ht="12.75">
      <c r="A37" s="109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Y37" s="109"/>
      <c r="Z37" s="1"/>
      <c r="AA37" s="1"/>
    </row>
    <row r="38" spans="1:27" ht="45.75" customHeight="1">
      <c r="A38" s="109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scaleWithDoc="0"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">
      <selection activeCell="T8" sqref="T8:X8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2" t="s">
        <v>154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4"/>
      <c r="Y3" s="110"/>
      <c r="AA3">
        <v>1</v>
      </c>
    </row>
    <row r="4" spans="1:25" ht="52.5" customHeight="1">
      <c r="A4" s="186"/>
      <c r="B4" s="156" t="s">
        <v>0</v>
      </c>
      <c r="C4" s="346" t="s">
        <v>118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 t="s">
        <v>5</v>
      </c>
      <c r="R4" s="346"/>
      <c r="S4" s="346"/>
      <c r="T4" s="347" t="s">
        <v>155</v>
      </c>
      <c r="U4" s="348"/>
      <c r="V4" s="348"/>
      <c r="W4" s="348"/>
      <c r="X4" s="349"/>
      <c r="Y4" s="112"/>
    </row>
    <row r="5" spans="1:25" ht="30" customHeight="1">
      <c r="A5" s="110"/>
      <c r="B5" s="157">
        <v>1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5"/>
      <c r="R5" s="375"/>
      <c r="S5" s="375"/>
      <c r="T5" s="376"/>
      <c r="U5" s="376"/>
      <c r="V5" s="376"/>
      <c r="W5" s="376"/>
      <c r="X5" s="376"/>
      <c r="Y5" s="110"/>
    </row>
    <row r="6" spans="1:25" ht="30" customHeight="1">
      <c r="A6" s="110"/>
      <c r="B6" s="157">
        <v>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5"/>
      <c r="R6" s="375"/>
      <c r="S6" s="375"/>
      <c r="T6" s="376"/>
      <c r="U6" s="376"/>
      <c r="V6" s="376"/>
      <c r="W6" s="376"/>
      <c r="X6" s="376"/>
      <c r="Y6" s="110"/>
    </row>
    <row r="7" spans="1:25" ht="30" customHeight="1">
      <c r="A7" s="110"/>
      <c r="B7" s="157">
        <v>3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5"/>
      <c r="R7" s="375"/>
      <c r="S7" s="375"/>
      <c r="T7" s="376"/>
      <c r="U7" s="376"/>
      <c r="V7" s="376"/>
      <c r="W7" s="376"/>
      <c r="X7" s="376"/>
      <c r="Y7" s="110"/>
    </row>
    <row r="8" spans="1:25" ht="30" customHeight="1">
      <c r="A8" s="110"/>
      <c r="B8" s="157">
        <v>4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5"/>
      <c r="R8" s="375"/>
      <c r="S8" s="375"/>
      <c r="T8" s="376"/>
      <c r="U8" s="376"/>
      <c r="V8" s="376"/>
      <c r="W8" s="376"/>
      <c r="X8" s="376"/>
      <c r="Y8" s="110"/>
    </row>
    <row r="9" spans="1:25" ht="30" customHeight="1">
      <c r="A9" s="110"/>
      <c r="B9" s="157">
        <v>5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5"/>
      <c r="R9" s="375"/>
      <c r="S9" s="375"/>
      <c r="T9" s="376"/>
      <c r="U9" s="376"/>
      <c r="V9" s="376"/>
      <c r="W9" s="376"/>
      <c r="X9" s="376"/>
      <c r="Y9" s="110"/>
    </row>
    <row r="10" spans="1:25" ht="30" customHeight="1">
      <c r="A10" s="110"/>
      <c r="B10" s="157">
        <v>6</v>
      </c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5"/>
      <c r="R10" s="375"/>
      <c r="S10" s="375"/>
      <c r="T10" s="376"/>
      <c r="U10" s="376"/>
      <c r="V10" s="376"/>
      <c r="W10" s="376"/>
      <c r="X10" s="376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2" t="s">
        <v>147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4"/>
      <c r="Y12" s="110"/>
    </row>
    <row r="13" spans="1:25" ht="12.75">
      <c r="A13" s="110"/>
      <c r="B13" s="364" t="s">
        <v>1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6"/>
      <c r="O13" s="370" t="s">
        <v>61</v>
      </c>
      <c r="P13" s="371"/>
      <c r="Q13" s="371"/>
      <c r="R13" s="371"/>
      <c r="S13" s="372"/>
      <c r="T13" s="370" t="s">
        <v>52</v>
      </c>
      <c r="U13" s="371"/>
      <c r="V13" s="371"/>
      <c r="W13" s="371"/>
      <c r="X13" s="372"/>
      <c r="Y13" s="110"/>
    </row>
    <row r="14" spans="1:25" ht="12.75" customHeight="1">
      <c r="A14" s="110"/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9"/>
      <c r="O14" s="374">
        <f>T14-1</f>
        <v>2012</v>
      </c>
      <c r="P14" s="374"/>
      <c r="Q14" s="374"/>
      <c r="R14" s="374"/>
      <c r="S14" s="374"/>
      <c r="T14" s="363">
        <v>2013</v>
      </c>
      <c r="U14" s="363"/>
      <c r="V14" s="363"/>
      <c r="W14" s="363"/>
      <c r="X14" s="363"/>
      <c r="Y14" s="110"/>
    </row>
    <row r="15" spans="1:25" ht="39.75" customHeight="1">
      <c r="A15" s="110"/>
      <c r="B15" s="377" t="s">
        <v>6</v>
      </c>
      <c r="C15" s="378"/>
      <c r="D15" s="378"/>
      <c r="E15" s="378"/>
      <c r="F15" s="379"/>
      <c r="G15" s="360" t="s">
        <v>161</v>
      </c>
      <c r="H15" s="360"/>
      <c r="I15" s="360"/>
      <c r="J15" s="360"/>
      <c r="K15" s="360"/>
      <c r="L15" s="360"/>
      <c r="M15" s="360"/>
      <c r="N15" s="360"/>
      <c r="O15" s="336"/>
      <c r="P15" s="339"/>
      <c r="Q15" s="339"/>
      <c r="R15" s="339"/>
      <c r="S15" s="340"/>
      <c r="T15" s="336"/>
      <c r="U15" s="339"/>
      <c r="V15" s="339"/>
      <c r="W15" s="339"/>
      <c r="X15" s="340"/>
      <c r="Y15" s="110"/>
    </row>
    <row r="16" spans="1:25" ht="25.5" customHeight="1">
      <c r="A16" s="110"/>
      <c r="B16" s="380"/>
      <c r="C16" s="381"/>
      <c r="D16" s="381"/>
      <c r="E16" s="381"/>
      <c r="F16" s="382"/>
      <c r="G16" s="360" t="s">
        <v>7</v>
      </c>
      <c r="H16" s="360"/>
      <c r="I16" s="360"/>
      <c r="J16" s="360"/>
      <c r="K16" s="360"/>
      <c r="L16" s="360"/>
      <c r="M16" s="360"/>
      <c r="N16" s="360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110"/>
    </row>
    <row r="17" spans="1:25" ht="12.75">
      <c r="A17" s="110"/>
      <c r="B17" s="383"/>
      <c r="C17" s="384"/>
      <c r="D17" s="384"/>
      <c r="E17" s="384"/>
      <c r="F17" s="385"/>
      <c r="G17" s="360" t="s">
        <v>8</v>
      </c>
      <c r="H17" s="360"/>
      <c r="I17" s="360"/>
      <c r="J17" s="360"/>
      <c r="K17" s="360"/>
      <c r="L17" s="360"/>
      <c r="M17" s="360"/>
      <c r="N17" s="360"/>
      <c r="O17" s="350">
        <f>O15+O16</f>
        <v>0</v>
      </c>
      <c r="P17" s="350"/>
      <c r="Q17" s="350"/>
      <c r="R17" s="350"/>
      <c r="S17" s="350"/>
      <c r="T17" s="350">
        <f>T15+T16</f>
        <v>0</v>
      </c>
      <c r="U17" s="350"/>
      <c r="V17" s="350"/>
      <c r="W17" s="350"/>
      <c r="X17" s="350"/>
      <c r="Y17" s="110"/>
    </row>
    <row r="18" spans="1:25" ht="12.75">
      <c r="A18" s="110"/>
      <c r="B18" s="330" t="s">
        <v>148</v>
      </c>
      <c r="C18" s="330"/>
      <c r="D18" s="330"/>
      <c r="E18" s="330"/>
      <c r="F18" s="330"/>
      <c r="G18" s="343" t="s">
        <v>173</v>
      </c>
      <c r="H18" s="351"/>
      <c r="I18" s="351"/>
      <c r="J18" s="351"/>
      <c r="K18" s="351"/>
      <c r="L18" s="351"/>
      <c r="M18" s="351"/>
      <c r="N18" s="352"/>
      <c r="O18" s="350">
        <f>SUM(O19,O20,O21,O22,O23,O24,O25,O26,O27,O28,O29)</f>
        <v>0</v>
      </c>
      <c r="P18" s="350"/>
      <c r="Q18" s="350"/>
      <c r="R18" s="350"/>
      <c r="S18" s="350"/>
      <c r="T18" s="350">
        <f>SUM(T19,T20,T21,T22,T23,T24,T25,T26,T27,T28,T29)</f>
        <v>0</v>
      </c>
      <c r="U18" s="350"/>
      <c r="V18" s="350"/>
      <c r="W18" s="350"/>
      <c r="X18" s="350"/>
      <c r="Y18" s="110"/>
    </row>
    <row r="19" spans="1:25" ht="12.75">
      <c r="A19" s="110"/>
      <c r="B19" s="330"/>
      <c r="C19" s="330"/>
      <c r="D19" s="330"/>
      <c r="E19" s="330"/>
      <c r="F19" s="330"/>
      <c r="G19" s="343" t="s">
        <v>149</v>
      </c>
      <c r="H19" s="332"/>
      <c r="I19" s="332"/>
      <c r="J19" s="332"/>
      <c r="K19" s="332"/>
      <c r="L19" s="332"/>
      <c r="M19" s="332"/>
      <c r="N19" s="333"/>
      <c r="O19" s="336"/>
      <c r="P19" s="339"/>
      <c r="Q19" s="339"/>
      <c r="R19" s="339"/>
      <c r="S19" s="340"/>
      <c r="T19" s="336"/>
      <c r="U19" s="339"/>
      <c r="V19" s="339"/>
      <c r="W19" s="339"/>
      <c r="X19" s="340"/>
      <c r="Y19" s="110"/>
    </row>
    <row r="20" spans="1:25" ht="12.75">
      <c r="A20" s="110"/>
      <c r="B20" s="330"/>
      <c r="C20" s="330"/>
      <c r="D20" s="330"/>
      <c r="E20" s="330"/>
      <c r="F20" s="330"/>
      <c r="G20" s="343" t="s">
        <v>281</v>
      </c>
      <c r="H20" s="361"/>
      <c r="I20" s="361"/>
      <c r="J20" s="361"/>
      <c r="K20" s="361"/>
      <c r="L20" s="361"/>
      <c r="M20" s="361"/>
      <c r="N20" s="362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110"/>
    </row>
    <row r="21" spans="1:25" ht="12.75">
      <c r="A21" s="110"/>
      <c r="B21" s="330"/>
      <c r="C21" s="330"/>
      <c r="D21" s="330"/>
      <c r="E21" s="330"/>
      <c r="F21" s="330"/>
      <c r="G21" s="343" t="s">
        <v>272</v>
      </c>
      <c r="H21" s="344"/>
      <c r="I21" s="344"/>
      <c r="J21" s="344"/>
      <c r="K21" s="344"/>
      <c r="L21" s="344"/>
      <c r="M21" s="344"/>
      <c r="N21" s="345"/>
      <c r="O21" s="336"/>
      <c r="P21" s="339"/>
      <c r="Q21" s="339"/>
      <c r="R21" s="339"/>
      <c r="S21" s="340"/>
      <c r="T21" s="336"/>
      <c r="U21" s="339"/>
      <c r="V21" s="339"/>
      <c r="W21" s="339"/>
      <c r="X21" s="340"/>
      <c r="Y21" s="110"/>
    </row>
    <row r="22" spans="1:25" ht="51.75" customHeight="1">
      <c r="A22" s="110"/>
      <c r="B22" s="330"/>
      <c r="C22" s="330"/>
      <c r="D22" s="330"/>
      <c r="E22" s="330"/>
      <c r="F22" s="330"/>
      <c r="G22" s="322" t="s">
        <v>273</v>
      </c>
      <c r="H22" s="328"/>
      <c r="I22" s="328"/>
      <c r="J22" s="328"/>
      <c r="K22" s="328"/>
      <c r="L22" s="328"/>
      <c r="M22" s="328"/>
      <c r="N22" s="329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110"/>
    </row>
    <row r="23" spans="1:25" ht="25.5" customHeight="1">
      <c r="A23" s="110"/>
      <c r="B23" s="330"/>
      <c r="C23" s="330"/>
      <c r="D23" s="330"/>
      <c r="E23" s="330"/>
      <c r="F23" s="330"/>
      <c r="G23" s="322" t="s">
        <v>274</v>
      </c>
      <c r="H23" s="332"/>
      <c r="I23" s="332"/>
      <c r="J23" s="332"/>
      <c r="K23" s="332"/>
      <c r="L23" s="332"/>
      <c r="M23" s="332"/>
      <c r="N23" s="333"/>
      <c r="O23" s="336"/>
      <c r="P23" s="339"/>
      <c r="Q23" s="339"/>
      <c r="R23" s="339"/>
      <c r="S23" s="340"/>
      <c r="T23" s="336"/>
      <c r="U23" s="339"/>
      <c r="V23" s="339"/>
      <c r="W23" s="339"/>
      <c r="X23" s="340"/>
      <c r="Y23" s="110"/>
    </row>
    <row r="24" spans="1:25" ht="25.5" customHeight="1">
      <c r="A24" s="110"/>
      <c r="B24" s="330"/>
      <c r="C24" s="330"/>
      <c r="D24" s="330"/>
      <c r="E24" s="330"/>
      <c r="F24" s="330"/>
      <c r="G24" s="322" t="s">
        <v>276</v>
      </c>
      <c r="H24" s="334"/>
      <c r="I24" s="334"/>
      <c r="J24" s="334"/>
      <c r="K24" s="334"/>
      <c r="L24" s="334"/>
      <c r="M24" s="334"/>
      <c r="N24" s="335"/>
      <c r="O24" s="336"/>
      <c r="P24" s="337"/>
      <c r="Q24" s="337"/>
      <c r="R24" s="337"/>
      <c r="S24" s="338"/>
      <c r="T24" s="336"/>
      <c r="U24" s="337"/>
      <c r="V24" s="337"/>
      <c r="W24" s="337"/>
      <c r="X24" s="338"/>
      <c r="Y24" s="110"/>
    </row>
    <row r="25" spans="1:25" ht="17.25" customHeight="1">
      <c r="A25" s="110"/>
      <c r="B25" s="330"/>
      <c r="C25" s="330"/>
      <c r="D25" s="330"/>
      <c r="E25" s="330"/>
      <c r="F25" s="330"/>
      <c r="G25" s="322" t="s">
        <v>277</v>
      </c>
      <c r="H25" s="332"/>
      <c r="I25" s="332"/>
      <c r="J25" s="332"/>
      <c r="K25" s="332"/>
      <c r="L25" s="332"/>
      <c r="M25" s="332"/>
      <c r="N25" s="333"/>
      <c r="O25" s="336"/>
      <c r="P25" s="339"/>
      <c r="Q25" s="339"/>
      <c r="R25" s="339"/>
      <c r="S25" s="340"/>
      <c r="T25" s="336"/>
      <c r="U25" s="339"/>
      <c r="V25" s="339"/>
      <c r="W25" s="339"/>
      <c r="X25" s="340"/>
      <c r="Y25" s="110"/>
    </row>
    <row r="26" spans="1:25" ht="29.25" customHeight="1">
      <c r="A26" s="110"/>
      <c r="B26" s="330"/>
      <c r="C26" s="330"/>
      <c r="D26" s="330"/>
      <c r="E26" s="330"/>
      <c r="F26" s="330"/>
      <c r="G26" s="322" t="s">
        <v>278</v>
      </c>
      <c r="H26" s="332"/>
      <c r="I26" s="332"/>
      <c r="J26" s="332"/>
      <c r="K26" s="332"/>
      <c r="L26" s="332"/>
      <c r="M26" s="332"/>
      <c r="N26" s="333"/>
      <c r="O26" s="336"/>
      <c r="P26" s="339"/>
      <c r="Q26" s="339"/>
      <c r="R26" s="339"/>
      <c r="S26" s="340"/>
      <c r="T26" s="336"/>
      <c r="U26" s="339"/>
      <c r="V26" s="339"/>
      <c r="W26" s="339"/>
      <c r="X26" s="340"/>
      <c r="Y26" s="110"/>
    </row>
    <row r="27" spans="1:25" ht="29.25" customHeight="1">
      <c r="A27" s="110"/>
      <c r="B27" s="330"/>
      <c r="C27" s="330"/>
      <c r="D27" s="330"/>
      <c r="E27" s="330"/>
      <c r="F27" s="330"/>
      <c r="G27" s="322" t="s">
        <v>279</v>
      </c>
      <c r="H27" s="334"/>
      <c r="I27" s="334"/>
      <c r="J27" s="334"/>
      <c r="K27" s="334"/>
      <c r="L27" s="334"/>
      <c r="M27" s="334"/>
      <c r="N27" s="335"/>
      <c r="O27" s="336"/>
      <c r="P27" s="337"/>
      <c r="Q27" s="337"/>
      <c r="R27" s="337"/>
      <c r="S27" s="338"/>
      <c r="T27" s="336"/>
      <c r="U27" s="337"/>
      <c r="V27" s="337"/>
      <c r="W27" s="337"/>
      <c r="X27" s="338"/>
      <c r="Y27" s="110"/>
    </row>
    <row r="28" spans="1:25" ht="29.25" customHeight="1">
      <c r="A28" s="110"/>
      <c r="B28" s="330"/>
      <c r="C28" s="330"/>
      <c r="D28" s="330"/>
      <c r="E28" s="330"/>
      <c r="F28" s="330"/>
      <c r="G28" s="322" t="s">
        <v>280</v>
      </c>
      <c r="H28" s="334"/>
      <c r="I28" s="334"/>
      <c r="J28" s="334"/>
      <c r="K28" s="334"/>
      <c r="L28" s="334"/>
      <c r="M28" s="334"/>
      <c r="N28" s="335"/>
      <c r="O28" s="336"/>
      <c r="P28" s="337"/>
      <c r="Q28" s="337"/>
      <c r="R28" s="337"/>
      <c r="S28" s="338"/>
      <c r="T28" s="336"/>
      <c r="U28" s="337"/>
      <c r="V28" s="337"/>
      <c r="W28" s="337"/>
      <c r="X28" s="338"/>
      <c r="Y28" s="110"/>
    </row>
    <row r="29" spans="1:25" ht="12.75" customHeight="1">
      <c r="A29" s="110"/>
      <c r="B29" s="330"/>
      <c r="C29" s="330"/>
      <c r="D29" s="330"/>
      <c r="E29" s="330"/>
      <c r="F29" s="330"/>
      <c r="G29" s="322" t="s">
        <v>275</v>
      </c>
      <c r="H29" s="332"/>
      <c r="I29" s="332"/>
      <c r="J29" s="332"/>
      <c r="K29" s="332"/>
      <c r="L29" s="332"/>
      <c r="M29" s="332"/>
      <c r="N29" s="333"/>
      <c r="O29" s="336"/>
      <c r="P29" s="339"/>
      <c r="Q29" s="339"/>
      <c r="R29" s="339"/>
      <c r="S29" s="340"/>
      <c r="T29" s="336"/>
      <c r="U29" s="339"/>
      <c r="V29" s="339"/>
      <c r="W29" s="339"/>
      <c r="X29" s="340"/>
      <c r="Y29" s="110"/>
    </row>
    <row r="30" spans="1:25" ht="12.75">
      <c r="A30" s="110"/>
      <c r="B30" s="331"/>
      <c r="C30" s="331"/>
      <c r="D30" s="331"/>
      <c r="E30" s="331"/>
      <c r="F30" s="331"/>
      <c r="G30" s="325" t="s">
        <v>8</v>
      </c>
      <c r="H30" s="326"/>
      <c r="I30" s="326"/>
      <c r="J30" s="326"/>
      <c r="K30" s="326"/>
      <c r="L30" s="326"/>
      <c r="M30" s="326"/>
      <c r="N30" s="327"/>
      <c r="O30" s="342">
        <f>SUM(O19:S29)</f>
        <v>0</v>
      </c>
      <c r="P30" s="342"/>
      <c r="Q30" s="342"/>
      <c r="R30" s="342"/>
      <c r="S30" s="342"/>
      <c r="T30" s="342">
        <f>SUM(T19:X29)</f>
        <v>0</v>
      </c>
      <c r="U30" s="342"/>
      <c r="V30" s="342"/>
      <c r="W30" s="342"/>
      <c r="X30" s="342"/>
      <c r="Y30" s="110"/>
    </row>
    <row r="31" spans="1:25" ht="21" customHeight="1">
      <c r="A31" s="110"/>
      <c r="B31" s="322" t="s">
        <v>116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9"/>
      <c r="O31" s="357">
        <f>O17-O18</f>
        <v>0</v>
      </c>
      <c r="P31" s="358"/>
      <c r="Q31" s="358"/>
      <c r="R31" s="358"/>
      <c r="S31" s="359"/>
      <c r="T31" s="357">
        <f>T17-T18</f>
        <v>0</v>
      </c>
      <c r="U31" s="358"/>
      <c r="V31" s="358"/>
      <c r="W31" s="358"/>
      <c r="X31" s="359"/>
      <c r="Y31" s="110"/>
    </row>
    <row r="32" spans="1:25" ht="21.75" customHeight="1">
      <c r="A32" s="110"/>
      <c r="B32" s="322" t="s">
        <v>219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9"/>
      <c r="O32" s="354"/>
      <c r="P32" s="355"/>
      <c r="Q32" s="355"/>
      <c r="R32" s="355"/>
      <c r="S32" s="356"/>
      <c r="T32" s="354"/>
      <c r="U32" s="355"/>
      <c r="V32" s="355"/>
      <c r="W32" s="355"/>
      <c r="X32" s="356"/>
      <c r="Y32" s="110"/>
    </row>
    <row r="33" spans="1:25" ht="27" customHeight="1">
      <c r="A33" s="111"/>
      <c r="B33" s="322" t="s">
        <v>117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4"/>
      <c r="O33" s="353">
        <f>O31-O32</f>
        <v>0</v>
      </c>
      <c r="P33" s="353"/>
      <c r="Q33" s="353"/>
      <c r="R33" s="353"/>
      <c r="S33" s="353"/>
      <c r="T33" s="353">
        <f>T31-T32</f>
        <v>0</v>
      </c>
      <c r="U33" s="353"/>
      <c r="V33" s="353"/>
      <c r="W33" s="353"/>
      <c r="X33" s="353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scaleWithDoc="0"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8" t="s">
        <v>75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6"/>
      <c r="Y3" s="110"/>
    </row>
    <row r="4" spans="1:25" ht="12.75">
      <c r="A4" s="110"/>
      <c r="B4" s="367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9"/>
      <c r="Y4" s="110"/>
    </row>
    <row r="5" spans="1:25" ht="18" customHeight="1">
      <c r="A5" s="110"/>
      <c r="B5" s="322" t="s">
        <v>119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4"/>
      <c r="Y5" s="110"/>
    </row>
    <row r="6" spans="1:25" ht="188.25" customHeight="1">
      <c r="A6" s="110"/>
      <c r="B6" s="330" t="s">
        <v>196</v>
      </c>
      <c r="C6" s="330"/>
      <c r="D6" s="330"/>
      <c r="E6" s="330"/>
      <c r="F6" s="330"/>
      <c r="G6" s="330"/>
      <c r="H6" s="330"/>
      <c r="I6" s="330"/>
      <c r="J6" s="330"/>
      <c r="K6" s="410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  <c r="Y6" s="110"/>
    </row>
    <row r="7" spans="1:25" ht="12.75">
      <c r="A7" s="110"/>
      <c r="B7" s="268" t="s">
        <v>174</v>
      </c>
      <c r="C7" s="413"/>
      <c r="D7" s="413"/>
      <c r="E7" s="413"/>
      <c r="F7" s="413"/>
      <c r="G7" s="413"/>
      <c r="H7" s="413"/>
      <c r="I7" s="413"/>
      <c r="J7" s="413"/>
      <c r="K7" s="416"/>
      <c r="L7" s="417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9"/>
      <c r="Y7" s="110"/>
    </row>
    <row r="8" spans="1:25" ht="16.5" customHeight="1">
      <c r="A8" s="110"/>
      <c r="B8" s="414"/>
      <c r="C8" s="415"/>
      <c r="D8" s="415"/>
      <c r="E8" s="415"/>
      <c r="F8" s="415"/>
      <c r="G8" s="415"/>
      <c r="H8" s="415"/>
      <c r="I8" s="415"/>
      <c r="J8" s="415"/>
      <c r="K8" s="420"/>
      <c r="L8" s="166"/>
      <c r="M8" s="26"/>
      <c r="N8" s="422" t="s">
        <v>156</v>
      </c>
      <c r="O8" s="422"/>
      <c r="P8" s="422"/>
      <c r="Q8" s="422"/>
      <c r="R8" s="422"/>
      <c r="S8" s="422"/>
      <c r="T8" s="422"/>
      <c r="U8" s="214"/>
      <c r="V8" s="214"/>
      <c r="W8" s="214"/>
      <c r="X8" s="423"/>
      <c r="Y8" s="110"/>
    </row>
    <row r="9" spans="1:25" ht="12.75">
      <c r="A9" s="110"/>
      <c r="B9" s="414"/>
      <c r="C9" s="415"/>
      <c r="D9" s="415"/>
      <c r="E9" s="415"/>
      <c r="F9" s="415"/>
      <c r="G9" s="415"/>
      <c r="H9" s="415"/>
      <c r="I9" s="415"/>
      <c r="J9" s="415"/>
      <c r="K9" s="421"/>
      <c r="L9" s="417"/>
      <c r="M9" s="422"/>
      <c r="N9" s="422"/>
      <c r="O9" s="422"/>
      <c r="P9" s="422"/>
      <c r="Q9" s="422"/>
      <c r="R9" s="422"/>
      <c r="S9" s="422"/>
      <c r="T9" s="422"/>
      <c r="U9" s="7"/>
      <c r="V9" s="7"/>
      <c r="W9" s="7"/>
      <c r="X9" s="23"/>
      <c r="Y9" s="110"/>
    </row>
    <row r="10" spans="1:25" ht="15.75" customHeight="1">
      <c r="A10" s="110"/>
      <c r="B10" s="414"/>
      <c r="C10" s="415"/>
      <c r="D10" s="415"/>
      <c r="E10" s="415"/>
      <c r="F10" s="415"/>
      <c r="G10" s="415"/>
      <c r="H10" s="415"/>
      <c r="I10" s="415"/>
      <c r="J10" s="415"/>
      <c r="K10" s="420"/>
      <c r="L10" s="166"/>
      <c r="M10" s="26"/>
      <c r="N10" s="422" t="s">
        <v>157</v>
      </c>
      <c r="O10" s="422"/>
      <c r="P10" s="422"/>
      <c r="Q10" s="422"/>
      <c r="R10" s="422"/>
      <c r="S10" s="422"/>
      <c r="T10" s="422"/>
      <c r="U10" s="214"/>
      <c r="V10" s="214"/>
      <c r="W10" s="214"/>
      <c r="X10" s="423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7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9"/>
      <c r="Y11" s="110"/>
    </row>
    <row r="12" spans="1:25" ht="12.75">
      <c r="A12" s="110"/>
      <c r="B12" s="268" t="s">
        <v>158</v>
      </c>
      <c r="C12" s="269"/>
      <c r="D12" s="269"/>
      <c r="E12" s="269"/>
      <c r="F12" s="269"/>
      <c r="G12" s="269"/>
      <c r="H12" s="269"/>
      <c r="I12" s="269"/>
      <c r="J12" s="270"/>
      <c r="K12" s="256" t="s">
        <v>171</v>
      </c>
      <c r="L12" s="257"/>
      <c r="M12" s="257"/>
      <c r="N12" s="258"/>
      <c r="O12" s="424" t="s">
        <v>172</v>
      </c>
      <c r="P12" s="425"/>
      <c r="Q12" s="425"/>
      <c r="R12" s="425"/>
      <c r="S12" s="425"/>
      <c r="T12" s="425"/>
      <c r="U12" s="425"/>
      <c r="V12" s="425"/>
      <c r="W12" s="425"/>
      <c r="X12" s="426"/>
      <c r="Y12" s="110"/>
    </row>
    <row r="13" spans="1:25" ht="12.75">
      <c r="A13" s="110"/>
      <c r="B13" s="400"/>
      <c r="C13" s="401"/>
      <c r="D13" s="401"/>
      <c r="E13" s="401"/>
      <c r="F13" s="401"/>
      <c r="G13" s="401"/>
      <c r="H13" s="401"/>
      <c r="I13" s="401"/>
      <c r="J13" s="402"/>
      <c r="K13" s="436"/>
      <c r="L13" s="437"/>
      <c r="M13" s="437"/>
      <c r="N13" s="438"/>
      <c r="O13" s="427"/>
      <c r="P13" s="428"/>
      <c r="Q13" s="428"/>
      <c r="R13" s="428"/>
      <c r="S13" s="428"/>
      <c r="T13" s="428"/>
      <c r="U13" s="428"/>
      <c r="V13" s="428"/>
      <c r="W13" s="428"/>
      <c r="X13" s="429"/>
      <c r="Y13" s="110"/>
    </row>
    <row r="14" spans="1:25" ht="12.75">
      <c r="A14" s="110"/>
      <c r="B14" s="400"/>
      <c r="C14" s="401"/>
      <c r="D14" s="401"/>
      <c r="E14" s="401"/>
      <c r="F14" s="401"/>
      <c r="G14" s="401"/>
      <c r="H14" s="401"/>
      <c r="I14" s="401"/>
      <c r="J14" s="402"/>
      <c r="K14" s="439"/>
      <c r="L14" s="440"/>
      <c r="M14" s="440"/>
      <c r="N14" s="441"/>
      <c r="O14" s="430"/>
      <c r="P14" s="431"/>
      <c r="Q14" s="431"/>
      <c r="R14" s="431"/>
      <c r="S14" s="431"/>
      <c r="T14" s="431"/>
      <c r="U14" s="431"/>
      <c r="V14" s="431"/>
      <c r="W14" s="431"/>
      <c r="X14" s="432"/>
      <c r="Y14" s="110"/>
    </row>
    <row r="15" spans="1:25" ht="12.75">
      <c r="A15" s="110"/>
      <c r="B15" s="400"/>
      <c r="C15" s="403"/>
      <c r="D15" s="403"/>
      <c r="E15" s="403"/>
      <c r="F15" s="403"/>
      <c r="G15" s="403"/>
      <c r="H15" s="403"/>
      <c r="I15" s="403"/>
      <c r="J15" s="402"/>
      <c r="K15" s="439"/>
      <c r="L15" s="440"/>
      <c r="M15" s="440"/>
      <c r="N15" s="441"/>
      <c r="O15" s="430"/>
      <c r="P15" s="431"/>
      <c r="Q15" s="431"/>
      <c r="R15" s="431"/>
      <c r="S15" s="431"/>
      <c r="T15" s="431"/>
      <c r="U15" s="431"/>
      <c r="V15" s="431"/>
      <c r="W15" s="431"/>
      <c r="X15" s="432"/>
      <c r="Y15" s="110"/>
    </row>
    <row r="16" spans="1:25" ht="51" customHeight="1">
      <c r="A16" s="110"/>
      <c r="B16" s="404"/>
      <c r="C16" s="405"/>
      <c r="D16" s="405"/>
      <c r="E16" s="405"/>
      <c r="F16" s="405"/>
      <c r="G16" s="405"/>
      <c r="H16" s="405"/>
      <c r="I16" s="405"/>
      <c r="J16" s="405"/>
      <c r="K16" s="442"/>
      <c r="L16" s="443"/>
      <c r="M16" s="443"/>
      <c r="N16" s="444"/>
      <c r="O16" s="433"/>
      <c r="P16" s="434"/>
      <c r="Q16" s="434"/>
      <c r="R16" s="434"/>
      <c r="S16" s="434"/>
      <c r="T16" s="434"/>
      <c r="U16" s="434"/>
      <c r="V16" s="434"/>
      <c r="W16" s="434"/>
      <c r="X16" s="435"/>
      <c r="Y16" s="110"/>
    </row>
    <row r="17" spans="1:25" ht="12.75">
      <c r="A17" s="110"/>
      <c r="B17" s="268" t="s">
        <v>80</v>
      </c>
      <c r="C17" s="390"/>
      <c r="D17" s="390"/>
      <c r="E17" s="390"/>
      <c r="F17" s="390"/>
      <c r="G17" s="390"/>
      <c r="H17" s="390"/>
      <c r="I17" s="390"/>
      <c r="J17" s="391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2"/>
      <c r="C18" s="393"/>
      <c r="D18" s="393"/>
      <c r="E18" s="393"/>
      <c r="F18" s="393"/>
      <c r="G18" s="393"/>
      <c r="H18" s="393"/>
      <c r="I18" s="393"/>
      <c r="J18" s="394"/>
      <c r="K18" s="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6"/>
      <c r="Y18" s="110"/>
    </row>
    <row r="19" spans="1:25" ht="12.75">
      <c r="A19" s="110"/>
      <c r="B19" s="392"/>
      <c r="C19" s="393"/>
      <c r="D19" s="393"/>
      <c r="E19" s="393"/>
      <c r="F19" s="393"/>
      <c r="G19" s="393"/>
      <c r="H19" s="393"/>
      <c r="I19" s="393"/>
      <c r="J19" s="394"/>
      <c r="K19" s="5"/>
      <c r="L19" s="396" t="s">
        <v>175</v>
      </c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6"/>
      <c r="Y19" s="110"/>
    </row>
    <row r="20" spans="1:25" ht="26.25" customHeight="1">
      <c r="A20" s="110"/>
      <c r="B20" s="392"/>
      <c r="C20" s="393"/>
      <c r="D20" s="393"/>
      <c r="E20" s="393"/>
      <c r="F20" s="393"/>
      <c r="G20" s="393"/>
      <c r="H20" s="393"/>
      <c r="I20" s="393"/>
      <c r="J20" s="394"/>
      <c r="K20" s="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6"/>
      <c r="Y20" s="110"/>
    </row>
    <row r="21" spans="1:25" ht="12.75">
      <c r="A21" s="110"/>
      <c r="B21" s="392"/>
      <c r="C21" s="393"/>
      <c r="D21" s="393"/>
      <c r="E21" s="393"/>
      <c r="F21" s="393"/>
      <c r="G21" s="393"/>
      <c r="H21" s="393"/>
      <c r="I21" s="393"/>
      <c r="J21" s="394"/>
      <c r="K21" s="5"/>
      <c r="L21" s="406" t="s">
        <v>69</v>
      </c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6"/>
      <c r="Y21" s="110"/>
    </row>
    <row r="22" spans="1:25" ht="24.75" customHeight="1">
      <c r="A22" s="110"/>
      <c r="B22" s="392"/>
      <c r="C22" s="393"/>
      <c r="D22" s="393"/>
      <c r="E22" s="393"/>
      <c r="F22" s="393"/>
      <c r="G22" s="393"/>
      <c r="H22" s="393"/>
      <c r="I22" s="393"/>
      <c r="J22" s="394"/>
      <c r="K22" s="5"/>
      <c r="L22" s="397"/>
      <c r="M22" s="397"/>
      <c r="N22" s="397"/>
      <c r="O22" s="10"/>
      <c r="P22" s="395"/>
      <c r="Q22" s="395"/>
      <c r="R22" s="395"/>
      <c r="S22" s="29"/>
      <c r="T22" s="395"/>
      <c r="U22" s="395"/>
      <c r="V22" s="395"/>
      <c r="W22" s="395"/>
      <c r="X22" s="6"/>
      <c r="Y22" s="110"/>
    </row>
    <row r="23" spans="1:25" ht="12.75">
      <c r="A23" s="110"/>
      <c r="B23" s="392"/>
      <c r="C23" s="393"/>
      <c r="D23" s="393"/>
      <c r="E23" s="393"/>
      <c r="F23" s="393"/>
      <c r="G23" s="393"/>
      <c r="H23" s="393"/>
      <c r="I23" s="393"/>
      <c r="J23" s="394"/>
      <c r="K23" s="5"/>
      <c r="L23" s="406" t="s">
        <v>70</v>
      </c>
      <c r="M23" s="406"/>
      <c r="N23" s="406"/>
      <c r="O23" s="225"/>
      <c r="P23" s="396" t="s">
        <v>76</v>
      </c>
      <c r="Q23" s="396"/>
      <c r="R23" s="396"/>
      <c r="S23" s="22"/>
      <c r="T23" s="396" t="s">
        <v>77</v>
      </c>
      <c r="U23" s="396"/>
      <c r="V23" s="396"/>
      <c r="W23" s="396"/>
      <c r="X23" s="6"/>
      <c r="Y23" s="110"/>
    </row>
    <row r="24" spans="1:25" ht="29.25" customHeight="1">
      <c r="A24" s="110"/>
      <c r="B24" s="392"/>
      <c r="C24" s="393"/>
      <c r="D24" s="393"/>
      <c r="E24" s="393"/>
      <c r="F24" s="393"/>
      <c r="G24" s="393"/>
      <c r="H24" s="393"/>
      <c r="I24" s="393"/>
      <c r="J24" s="394"/>
      <c r="K24" s="5"/>
      <c r="L24" s="409"/>
      <c r="M24" s="409"/>
      <c r="N24" s="409"/>
      <c r="O24" s="409"/>
      <c r="P24" s="409"/>
      <c r="Q24" s="29"/>
      <c r="R24" s="29"/>
      <c r="S24" s="395"/>
      <c r="T24" s="395"/>
      <c r="U24" s="395"/>
      <c r="V24" s="395"/>
      <c r="W24" s="395"/>
      <c r="X24" s="6"/>
      <c r="Y24" s="110"/>
    </row>
    <row r="25" spans="1:25" ht="29.25" customHeight="1">
      <c r="A25" s="110"/>
      <c r="B25" s="271"/>
      <c r="C25" s="272"/>
      <c r="D25" s="272"/>
      <c r="E25" s="272"/>
      <c r="F25" s="272"/>
      <c r="G25" s="272"/>
      <c r="H25" s="272"/>
      <c r="I25" s="272"/>
      <c r="J25" s="273"/>
      <c r="K25" s="8"/>
      <c r="L25" s="407" t="s">
        <v>78</v>
      </c>
      <c r="M25" s="407"/>
      <c r="N25" s="407"/>
      <c r="O25" s="407"/>
      <c r="P25" s="407"/>
      <c r="Q25" s="408"/>
      <c r="R25" s="408"/>
      <c r="S25" s="407" t="s">
        <v>79</v>
      </c>
      <c r="T25" s="407"/>
      <c r="U25" s="407"/>
      <c r="V25" s="407"/>
      <c r="W25" s="407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9"/>
      <c r="S28" s="399"/>
      <c r="T28" s="399"/>
      <c r="U28" s="399"/>
      <c r="V28" s="399"/>
      <c r="W28" s="110"/>
      <c r="X28" s="110"/>
      <c r="Y28" s="110"/>
    </row>
    <row r="29" spans="1:25" ht="26.25" customHeight="1">
      <c r="A29" s="110"/>
      <c r="B29" s="386" t="s">
        <v>176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scaleWithDoc="0"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9" t="s">
        <v>177</v>
      </c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9"/>
      <c r="Z7" s="109"/>
    </row>
    <row r="8" spans="1:26" ht="15" customHeight="1">
      <c r="A8" s="110"/>
      <c r="B8" s="110"/>
      <c r="C8" s="445" t="s">
        <v>231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7"/>
      <c r="Z8" s="109"/>
    </row>
    <row r="9" spans="1:26" ht="81" customHeight="1">
      <c r="A9" s="110"/>
      <c r="B9" s="109"/>
      <c r="C9" s="410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  <c r="Z9" s="109"/>
    </row>
    <row r="10" spans="1:26" ht="19.5" customHeight="1">
      <c r="A10" s="110"/>
      <c r="B10" s="109"/>
      <c r="C10" s="445" t="s">
        <v>138</v>
      </c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7"/>
      <c r="Z10" s="109"/>
    </row>
    <row r="11" spans="1:26" ht="87" customHeight="1">
      <c r="A11" s="110"/>
      <c r="B11" s="109"/>
      <c r="C11" s="410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  <c r="Z11" s="109"/>
    </row>
    <row r="12" spans="1:26" ht="17.25" customHeight="1">
      <c r="A12" s="110"/>
      <c r="B12" s="109"/>
      <c r="C12" s="322" t="s">
        <v>139</v>
      </c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4"/>
      <c r="Z12" s="109"/>
    </row>
    <row r="13" spans="1:26" ht="18" customHeight="1">
      <c r="A13" s="110"/>
      <c r="B13" s="109"/>
      <c r="C13" s="445" t="s">
        <v>140</v>
      </c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7"/>
      <c r="Z13" s="109"/>
    </row>
    <row r="14" spans="1:26" ht="83.25" customHeight="1">
      <c r="A14" s="110"/>
      <c r="B14" s="109"/>
      <c r="C14" s="410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  <c r="Z14" s="109"/>
    </row>
    <row r="15" spans="1:26" ht="33.75" customHeight="1">
      <c r="A15" s="110"/>
      <c r="B15" s="109"/>
      <c r="C15" s="445" t="s">
        <v>141</v>
      </c>
      <c r="D15" s="446"/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7"/>
      <c r="Z15" s="109"/>
    </row>
    <row r="16" spans="1:26" ht="73.5" customHeight="1">
      <c r="A16" s="110"/>
      <c r="B16" s="109"/>
      <c r="C16" s="410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  <c r="Z16" s="109"/>
    </row>
    <row r="17" spans="1:26" ht="30" customHeight="1">
      <c r="A17" s="110"/>
      <c r="B17" s="109"/>
      <c r="C17" s="445" t="s">
        <v>159</v>
      </c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7"/>
      <c r="Z17" s="109"/>
    </row>
    <row r="18" spans="1:26" ht="82.5" customHeight="1">
      <c r="A18" s="110"/>
      <c r="B18" s="109"/>
      <c r="C18" s="410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  <c r="Z18" s="109"/>
    </row>
    <row r="19" spans="1:26" ht="19.5" customHeight="1">
      <c r="A19" s="110"/>
      <c r="B19" s="110"/>
      <c r="C19" s="445" t="s">
        <v>142</v>
      </c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7"/>
      <c r="Z19" s="109"/>
    </row>
    <row r="20" spans="1:26" ht="105.75" customHeight="1">
      <c r="A20" s="110"/>
      <c r="B20" s="110"/>
      <c r="C20" s="410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9" t="s">
        <v>178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9"/>
      <c r="AC2" s="110"/>
      <c r="AD2" s="1"/>
      <c r="AE2">
        <v>10</v>
      </c>
      <c r="AF2">
        <v>23</v>
      </c>
    </row>
    <row r="3" spans="1:32" ht="12.75">
      <c r="A3" s="110"/>
      <c r="B3" s="479" t="s">
        <v>162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110"/>
      <c r="AD3" s="1"/>
      <c r="AE3">
        <v>2</v>
      </c>
      <c r="AF3">
        <v>2</v>
      </c>
    </row>
    <row r="4" spans="1:30" ht="12.75">
      <c r="A4" s="110"/>
      <c r="B4" s="480" t="s">
        <v>0</v>
      </c>
      <c r="C4" s="482" t="s">
        <v>81</v>
      </c>
      <c r="D4" s="483"/>
      <c r="E4" s="483"/>
      <c r="F4" s="483"/>
      <c r="G4" s="483"/>
      <c r="H4" s="483"/>
      <c r="I4" s="484"/>
      <c r="J4" s="468" t="s">
        <v>5</v>
      </c>
      <c r="K4" s="470">
        <f>'Sekcja B3 i B4'!T14</f>
        <v>2013</v>
      </c>
      <c r="L4" s="471"/>
      <c r="M4" s="471"/>
      <c r="N4" s="471"/>
      <c r="O4" s="471"/>
      <c r="P4" s="472"/>
      <c r="Q4" s="470">
        <f>K4+1</f>
        <v>2014</v>
      </c>
      <c r="R4" s="471"/>
      <c r="S4" s="471"/>
      <c r="T4" s="471"/>
      <c r="U4" s="471"/>
      <c r="V4" s="472"/>
      <c r="W4" s="465">
        <f>Q4+1</f>
        <v>2015</v>
      </c>
      <c r="X4" s="465"/>
      <c r="Y4" s="465"/>
      <c r="Z4" s="465"/>
      <c r="AA4" s="465"/>
      <c r="AB4" s="465"/>
      <c r="AC4" s="110"/>
      <c r="AD4" s="1"/>
    </row>
    <row r="5" spans="1:30" ht="40.5" customHeight="1">
      <c r="A5" s="126"/>
      <c r="B5" s="481"/>
      <c r="C5" s="485"/>
      <c r="D5" s="486"/>
      <c r="E5" s="486"/>
      <c r="F5" s="486"/>
      <c r="G5" s="486"/>
      <c r="H5" s="486"/>
      <c r="I5" s="487"/>
      <c r="J5" s="469"/>
      <c r="K5" s="463" t="s">
        <v>10</v>
      </c>
      <c r="L5" s="464"/>
      <c r="M5" s="463" t="s">
        <v>223</v>
      </c>
      <c r="N5" s="464"/>
      <c r="O5" s="461" t="s">
        <v>237</v>
      </c>
      <c r="P5" s="462"/>
      <c r="Q5" s="463" t="s">
        <v>10</v>
      </c>
      <c r="R5" s="464"/>
      <c r="S5" s="463" t="s">
        <v>223</v>
      </c>
      <c r="T5" s="464"/>
      <c r="U5" s="461" t="s">
        <v>237</v>
      </c>
      <c r="V5" s="462"/>
      <c r="W5" s="463" t="s">
        <v>10</v>
      </c>
      <c r="X5" s="464"/>
      <c r="Y5" s="460" t="s">
        <v>223</v>
      </c>
      <c r="Z5" s="460"/>
      <c r="AA5" s="465" t="s">
        <v>237</v>
      </c>
      <c r="AB5" s="465"/>
      <c r="AC5" s="110"/>
      <c r="AD5" s="1"/>
    </row>
    <row r="6" spans="1:30" ht="24.75" customHeight="1">
      <c r="A6" s="110"/>
      <c r="B6" s="14">
        <v>1</v>
      </c>
      <c r="C6" s="454"/>
      <c r="D6" s="455"/>
      <c r="E6" s="455"/>
      <c r="F6" s="455"/>
      <c r="G6" s="455"/>
      <c r="H6" s="455"/>
      <c r="I6" s="456"/>
      <c r="J6" s="15"/>
      <c r="K6" s="450"/>
      <c r="L6" s="451"/>
      <c r="M6" s="452"/>
      <c r="N6" s="453"/>
      <c r="O6" s="457">
        <f>ROUND(K6*M6,2)</f>
        <v>0</v>
      </c>
      <c r="P6" s="458"/>
      <c r="Q6" s="450"/>
      <c r="R6" s="451"/>
      <c r="S6" s="452"/>
      <c r="T6" s="453"/>
      <c r="U6" s="457">
        <f>ROUND(Q6*S6,2)</f>
        <v>0</v>
      </c>
      <c r="V6" s="458"/>
      <c r="W6" s="450"/>
      <c r="X6" s="451"/>
      <c r="Y6" s="459"/>
      <c r="Z6" s="459"/>
      <c r="AA6" s="457">
        <f>ROUND(W6*Y6,2)</f>
        <v>0</v>
      </c>
      <c r="AB6" s="458"/>
      <c r="AC6" s="110"/>
      <c r="AD6" s="1"/>
    </row>
    <row r="7" spans="1:30" ht="24.75" customHeight="1">
      <c r="A7" s="110"/>
      <c r="B7" s="14">
        <v>2</v>
      </c>
      <c r="C7" s="454"/>
      <c r="D7" s="455"/>
      <c r="E7" s="455"/>
      <c r="F7" s="455"/>
      <c r="G7" s="455"/>
      <c r="H7" s="455"/>
      <c r="I7" s="456"/>
      <c r="J7" s="15"/>
      <c r="K7" s="450"/>
      <c r="L7" s="451"/>
      <c r="M7" s="452"/>
      <c r="N7" s="453"/>
      <c r="O7" s="457">
        <f>ROUND(K7*M7,2)</f>
        <v>0</v>
      </c>
      <c r="P7" s="458"/>
      <c r="Q7" s="450"/>
      <c r="R7" s="451"/>
      <c r="S7" s="452"/>
      <c r="T7" s="453"/>
      <c r="U7" s="457">
        <f>ROUND(Q7*S7,2)</f>
        <v>0</v>
      </c>
      <c r="V7" s="458"/>
      <c r="W7" s="450"/>
      <c r="X7" s="451"/>
      <c r="Y7" s="459"/>
      <c r="Z7" s="459"/>
      <c r="AA7" s="457">
        <f>ROUND(W7*Y7,2)</f>
        <v>0</v>
      </c>
      <c r="AB7" s="458"/>
      <c r="AC7" s="110"/>
      <c r="AD7" s="1"/>
    </row>
    <row r="8" spans="1:30" ht="24.75" customHeight="1">
      <c r="A8" s="110"/>
      <c r="B8" s="14">
        <v>3</v>
      </c>
      <c r="C8" s="454"/>
      <c r="D8" s="455"/>
      <c r="E8" s="455"/>
      <c r="F8" s="455"/>
      <c r="G8" s="455"/>
      <c r="H8" s="455"/>
      <c r="I8" s="456"/>
      <c r="J8" s="15"/>
      <c r="K8" s="450"/>
      <c r="L8" s="451"/>
      <c r="M8" s="452"/>
      <c r="N8" s="453"/>
      <c r="O8" s="457">
        <f>ROUND(K8*M8,2)</f>
        <v>0</v>
      </c>
      <c r="P8" s="458"/>
      <c r="Q8" s="450"/>
      <c r="R8" s="451"/>
      <c r="S8" s="452"/>
      <c r="T8" s="453"/>
      <c r="U8" s="457">
        <f>ROUND(Q8*S8,2)</f>
        <v>0</v>
      </c>
      <c r="V8" s="458"/>
      <c r="W8" s="450"/>
      <c r="X8" s="451"/>
      <c r="Y8" s="459"/>
      <c r="Z8" s="459"/>
      <c r="AA8" s="457">
        <f>ROUND(W8*Y8,2)</f>
        <v>0</v>
      </c>
      <c r="AB8" s="458"/>
      <c r="AC8" s="110"/>
      <c r="AD8" s="1"/>
    </row>
    <row r="9" spans="1:30" ht="24.75" customHeight="1">
      <c r="A9" s="110"/>
      <c r="B9" s="14">
        <v>4</v>
      </c>
      <c r="C9" s="454"/>
      <c r="D9" s="455"/>
      <c r="E9" s="455"/>
      <c r="F9" s="455"/>
      <c r="G9" s="455"/>
      <c r="H9" s="455"/>
      <c r="I9" s="456"/>
      <c r="J9" s="15"/>
      <c r="K9" s="450"/>
      <c r="L9" s="451"/>
      <c r="M9" s="452"/>
      <c r="N9" s="453"/>
      <c r="O9" s="457">
        <f>ROUND(K9*M9,2)</f>
        <v>0</v>
      </c>
      <c r="P9" s="458"/>
      <c r="Q9" s="450"/>
      <c r="R9" s="451"/>
      <c r="S9" s="452"/>
      <c r="T9" s="453"/>
      <c r="U9" s="457">
        <f>ROUND(Q9*S9,2)</f>
        <v>0</v>
      </c>
      <c r="V9" s="458"/>
      <c r="W9" s="450"/>
      <c r="X9" s="451"/>
      <c r="Y9" s="459"/>
      <c r="Z9" s="459"/>
      <c r="AA9" s="457">
        <f>ROUND(W9*Y9,2)</f>
        <v>0</v>
      </c>
      <c r="AB9" s="458"/>
      <c r="AC9" s="110"/>
      <c r="AD9" s="1"/>
    </row>
    <row r="10" spans="1:30" ht="24.75" customHeight="1">
      <c r="A10" s="110"/>
      <c r="B10" s="14">
        <v>5</v>
      </c>
      <c r="C10" s="454"/>
      <c r="D10" s="455"/>
      <c r="E10" s="455"/>
      <c r="F10" s="455"/>
      <c r="G10" s="455"/>
      <c r="H10" s="455"/>
      <c r="I10" s="456"/>
      <c r="J10" s="15"/>
      <c r="K10" s="450"/>
      <c r="L10" s="451"/>
      <c r="M10" s="452"/>
      <c r="N10" s="453"/>
      <c r="O10" s="457">
        <f>ROUND(K10*M10,2)</f>
        <v>0</v>
      </c>
      <c r="P10" s="458"/>
      <c r="Q10" s="450"/>
      <c r="R10" s="451"/>
      <c r="S10" s="452"/>
      <c r="T10" s="453"/>
      <c r="U10" s="457">
        <f>ROUND(Q10*S10,2)</f>
        <v>0</v>
      </c>
      <c r="V10" s="458"/>
      <c r="W10" s="450"/>
      <c r="X10" s="451"/>
      <c r="Y10" s="459"/>
      <c r="Z10" s="459"/>
      <c r="AA10" s="457">
        <f>ROUND(W10*Y10,2)</f>
        <v>0</v>
      </c>
      <c r="AB10" s="458"/>
      <c r="AC10" s="110"/>
      <c r="AD10" s="1"/>
    </row>
    <row r="11" spans="1:30" ht="20.25" customHeight="1">
      <c r="A11" s="110"/>
      <c r="B11" s="463" t="s">
        <v>8</v>
      </c>
      <c r="C11" s="478"/>
      <c r="D11" s="478"/>
      <c r="E11" s="478"/>
      <c r="F11" s="478"/>
      <c r="G11" s="478"/>
      <c r="H11" s="478"/>
      <c r="I11" s="464"/>
      <c r="J11" s="12" t="s">
        <v>9</v>
      </c>
      <c r="K11" s="466" t="s">
        <v>9</v>
      </c>
      <c r="L11" s="467"/>
      <c r="M11" s="473" t="s">
        <v>9</v>
      </c>
      <c r="N11" s="474"/>
      <c r="O11" s="457">
        <f>SUM(O6:P10)</f>
        <v>0</v>
      </c>
      <c r="P11" s="458"/>
      <c r="Q11" s="466" t="s">
        <v>9</v>
      </c>
      <c r="R11" s="467"/>
      <c r="S11" s="473" t="s">
        <v>9</v>
      </c>
      <c r="T11" s="474"/>
      <c r="U11" s="457">
        <f>SUM(U6:V10)</f>
        <v>0</v>
      </c>
      <c r="V11" s="458"/>
      <c r="W11" s="466" t="s">
        <v>9</v>
      </c>
      <c r="X11" s="467"/>
      <c r="Y11" s="477" t="s">
        <v>9</v>
      </c>
      <c r="Z11" s="477"/>
      <c r="AA11" s="457">
        <f>SUM(AA6:AB10)</f>
        <v>0</v>
      </c>
      <c r="AB11" s="458"/>
      <c r="AC11" s="110"/>
      <c r="AD11" s="1"/>
    </row>
    <row r="12" spans="1:30" ht="12.75">
      <c r="A12" s="110"/>
      <c r="B12" s="475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110"/>
      <c r="AD12" s="1"/>
    </row>
    <row r="13" spans="1:30" ht="12.75">
      <c r="A13" s="110"/>
      <c r="B13" s="113"/>
      <c r="C13" s="399"/>
      <c r="D13" s="399"/>
      <c r="E13" s="399"/>
      <c r="F13" s="399"/>
      <c r="G13" s="399"/>
      <c r="H13" s="399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9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5" t="s">
        <v>163</v>
      </c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7"/>
      <c r="AC16" s="110"/>
      <c r="AD16" s="1"/>
    </row>
    <row r="17" spans="1:30" ht="12.75">
      <c r="A17" s="109"/>
      <c r="B17" s="480" t="s">
        <v>0</v>
      </c>
      <c r="C17" s="482" t="s">
        <v>81</v>
      </c>
      <c r="D17" s="483"/>
      <c r="E17" s="483"/>
      <c r="F17" s="483"/>
      <c r="G17" s="483"/>
      <c r="H17" s="483"/>
      <c r="I17" s="484"/>
      <c r="J17" s="468" t="s">
        <v>5</v>
      </c>
      <c r="K17" s="470">
        <f>W4+1</f>
        <v>2016</v>
      </c>
      <c r="L17" s="471"/>
      <c r="M17" s="471"/>
      <c r="N17" s="471"/>
      <c r="O17" s="471"/>
      <c r="P17" s="472"/>
      <c r="Q17" s="470">
        <f>K17+1</f>
        <v>2017</v>
      </c>
      <c r="R17" s="471"/>
      <c r="S17" s="471"/>
      <c r="T17" s="471"/>
      <c r="U17" s="471"/>
      <c r="V17" s="472"/>
      <c r="W17" s="465">
        <f>Q17+1</f>
        <v>2018</v>
      </c>
      <c r="X17" s="465"/>
      <c r="Y17" s="465"/>
      <c r="Z17" s="465"/>
      <c r="AA17" s="465"/>
      <c r="AB17" s="465"/>
      <c r="AC17" s="109"/>
      <c r="AD17" s="1"/>
    </row>
    <row r="18" spans="1:30" ht="41.25" customHeight="1">
      <c r="A18" s="126"/>
      <c r="B18" s="481"/>
      <c r="C18" s="485"/>
      <c r="D18" s="486"/>
      <c r="E18" s="486"/>
      <c r="F18" s="486"/>
      <c r="G18" s="486"/>
      <c r="H18" s="486"/>
      <c r="I18" s="487"/>
      <c r="J18" s="469"/>
      <c r="K18" s="463" t="s">
        <v>10</v>
      </c>
      <c r="L18" s="464"/>
      <c r="M18" s="463" t="s">
        <v>223</v>
      </c>
      <c r="N18" s="464"/>
      <c r="O18" s="461" t="s">
        <v>237</v>
      </c>
      <c r="P18" s="462"/>
      <c r="Q18" s="463" t="s">
        <v>10</v>
      </c>
      <c r="R18" s="464"/>
      <c r="S18" s="463" t="s">
        <v>223</v>
      </c>
      <c r="T18" s="464"/>
      <c r="U18" s="461" t="s">
        <v>238</v>
      </c>
      <c r="V18" s="462"/>
      <c r="W18" s="463" t="s">
        <v>10</v>
      </c>
      <c r="X18" s="464"/>
      <c r="Y18" s="460" t="s">
        <v>223</v>
      </c>
      <c r="Z18" s="460"/>
      <c r="AA18" s="488" t="s">
        <v>238</v>
      </c>
      <c r="AB18" s="488"/>
      <c r="AC18" s="109"/>
      <c r="AD18" s="1"/>
    </row>
    <row r="19" spans="1:30" ht="24.75" customHeight="1">
      <c r="A19" s="109"/>
      <c r="B19" s="14">
        <v>1</v>
      </c>
      <c r="C19" s="454"/>
      <c r="D19" s="455"/>
      <c r="E19" s="455"/>
      <c r="F19" s="455"/>
      <c r="G19" s="455"/>
      <c r="H19" s="455"/>
      <c r="I19" s="456"/>
      <c r="J19" s="15"/>
      <c r="K19" s="450"/>
      <c r="L19" s="451"/>
      <c r="M19" s="452"/>
      <c r="N19" s="453"/>
      <c r="O19" s="457">
        <f>ROUND(K19*M19,2)</f>
        <v>0</v>
      </c>
      <c r="P19" s="458"/>
      <c r="Q19" s="450"/>
      <c r="R19" s="451"/>
      <c r="S19" s="452"/>
      <c r="T19" s="453"/>
      <c r="U19" s="457">
        <f>ROUND(Q19*S19,2)</f>
        <v>0</v>
      </c>
      <c r="V19" s="458"/>
      <c r="W19" s="450"/>
      <c r="X19" s="451"/>
      <c r="Y19" s="459"/>
      <c r="Z19" s="459"/>
      <c r="AA19" s="457">
        <f>ROUND(W19*Y19,2)</f>
        <v>0</v>
      </c>
      <c r="AB19" s="458"/>
      <c r="AC19" s="109"/>
      <c r="AD19" s="1"/>
    </row>
    <row r="20" spans="1:30" ht="24" customHeight="1">
      <c r="A20" s="109"/>
      <c r="B20" s="14">
        <v>2</v>
      </c>
      <c r="C20" s="454"/>
      <c r="D20" s="455"/>
      <c r="E20" s="455"/>
      <c r="F20" s="455"/>
      <c r="G20" s="455"/>
      <c r="H20" s="455"/>
      <c r="I20" s="456"/>
      <c r="J20" s="15"/>
      <c r="K20" s="450"/>
      <c r="L20" s="451"/>
      <c r="M20" s="452"/>
      <c r="N20" s="453"/>
      <c r="O20" s="457">
        <f>ROUND(K20*M20,2)</f>
        <v>0</v>
      </c>
      <c r="P20" s="458"/>
      <c r="Q20" s="450"/>
      <c r="R20" s="451"/>
      <c r="S20" s="452"/>
      <c r="T20" s="453"/>
      <c r="U20" s="457">
        <f>ROUND(Q20*S20,2)</f>
        <v>0</v>
      </c>
      <c r="V20" s="458"/>
      <c r="W20" s="450"/>
      <c r="X20" s="451"/>
      <c r="Y20" s="459"/>
      <c r="Z20" s="459"/>
      <c r="AA20" s="457">
        <f>ROUND(W20*Y20,2)</f>
        <v>0</v>
      </c>
      <c r="AB20" s="458"/>
      <c r="AC20" s="109"/>
      <c r="AD20" s="1"/>
    </row>
    <row r="21" spans="1:30" ht="24" customHeight="1">
      <c r="A21" s="109"/>
      <c r="B21" s="14">
        <v>3</v>
      </c>
      <c r="C21" s="454"/>
      <c r="D21" s="455"/>
      <c r="E21" s="455"/>
      <c r="F21" s="455"/>
      <c r="G21" s="455"/>
      <c r="H21" s="455"/>
      <c r="I21" s="456"/>
      <c r="J21" s="15"/>
      <c r="K21" s="450"/>
      <c r="L21" s="451"/>
      <c r="M21" s="452"/>
      <c r="N21" s="453"/>
      <c r="O21" s="457">
        <f>ROUND(K21*M21,2)</f>
        <v>0</v>
      </c>
      <c r="P21" s="458"/>
      <c r="Q21" s="450"/>
      <c r="R21" s="451"/>
      <c r="S21" s="452"/>
      <c r="T21" s="453"/>
      <c r="U21" s="457">
        <f>ROUND(Q21*S21,2)</f>
        <v>0</v>
      </c>
      <c r="V21" s="458"/>
      <c r="W21" s="450"/>
      <c r="X21" s="451"/>
      <c r="Y21" s="459"/>
      <c r="Z21" s="459"/>
      <c r="AA21" s="457">
        <f>ROUND(W21*Y21,2)</f>
        <v>0</v>
      </c>
      <c r="AB21" s="458"/>
      <c r="AC21" s="109"/>
      <c r="AD21" s="1"/>
    </row>
    <row r="22" spans="1:30" ht="24" customHeight="1">
      <c r="A22" s="109"/>
      <c r="B22" s="14">
        <v>4</v>
      </c>
      <c r="C22" s="454"/>
      <c r="D22" s="455"/>
      <c r="E22" s="455"/>
      <c r="F22" s="455"/>
      <c r="G22" s="455"/>
      <c r="H22" s="455"/>
      <c r="I22" s="456"/>
      <c r="J22" s="15"/>
      <c r="K22" s="450"/>
      <c r="L22" s="451"/>
      <c r="M22" s="452"/>
      <c r="N22" s="453"/>
      <c r="O22" s="457">
        <f>ROUND(K22*M22,2)</f>
        <v>0</v>
      </c>
      <c r="P22" s="458"/>
      <c r="Q22" s="450"/>
      <c r="R22" s="451"/>
      <c r="S22" s="452"/>
      <c r="T22" s="453"/>
      <c r="U22" s="457">
        <f>ROUND(Q22*S22,2)</f>
        <v>0</v>
      </c>
      <c r="V22" s="458"/>
      <c r="W22" s="450"/>
      <c r="X22" s="451"/>
      <c r="Y22" s="459"/>
      <c r="Z22" s="459"/>
      <c r="AA22" s="457">
        <f>ROUND(W22*Y22,2)</f>
        <v>0</v>
      </c>
      <c r="AB22" s="458"/>
      <c r="AC22" s="109"/>
      <c r="AD22" s="1"/>
    </row>
    <row r="23" spans="1:30" ht="24" customHeight="1">
      <c r="A23" s="109"/>
      <c r="B23" s="14">
        <v>5</v>
      </c>
      <c r="C23" s="454"/>
      <c r="D23" s="455"/>
      <c r="E23" s="455"/>
      <c r="F23" s="455"/>
      <c r="G23" s="455"/>
      <c r="H23" s="455"/>
      <c r="I23" s="456"/>
      <c r="J23" s="15"/>
      <c r="K23" s="450"/>
      <c r="L23" s="451"/>
      <c r="M23" s="452"/>
      <c r="N23" s="453"/>
      <c r="O23" s="457">
        <f>ROUND(K23*M23,2)</f>
        <v>0</v>
      </c>
      <c r="P23" s="458"/>
      <c r="Q23" s="450"/>
      <c r="R23" s="451"/>
      <c r="S23" s="452"/>
      <c r="T23" s="453"/>
      <c r="U23" s="457">
        <f>ROUND(Q23*S23,2)</f>
        <v>0</v>
      </c>
      <c r="V23" s="458"/>
      <c r="W23" s="450"/>
      <c r="X23" s="451"/>
      <c r="Y23" s="459"/>
      <c r="Z23" s="459"/>
      <c r="AA23" s="457">
        <f>ROUND(W23*Y23,2)</f>
        <v>0</v>
      </c>
      <c r="AB23" s="458"/>
      <c r="AC23" s="109"/>
      <c r="AD23" s="1"/>
    </row>
    <row r="24" spans="1:30" ht="20.25" customHeight="1">
      <c r="A24" s="109"/>
      <c r="B24" s="463" t="s">
        <v>8</v>
      </c>
      <c r="C24" s="478"/>
      <c r="D24" s="478"/>
      <c r="E24" s="478"/>
      <c r="F24" s="478"/>
      <c r="G24" s="478"/>
      <c r="H24" s="478"/>
      <c r="I24" s="464"/>
      <c r="J24" s="12" t="s">
        <v>9</v>
      </c>
      <c r="K24" s="466" t="s">
        <v>9</v>
      </c>
      <c r="L24" s="467"/>
      <c r="M24" s="473" t="s">
        <v>9</v>
      </c>
      <c r="N24" s="474"/>
      <c r="O24" s="457">
        <f>SUM(O19:P23)</f>
        <v>0</v>
      </c>
      <c r="P24" s="458"/>
      <c r="Q24" s="466" t="s">
        <v>9</v>
      </c>
      <c r="R24" s="467"/>
      <c r="S24" s="473" t="s">
        <v>9</v>
      </c>
      <c r="T24" s="474"/>
      <c r="U24" s="457">
        <f>SUM(U19:V23)</f>
        <v>0</v>
      </c>
      <c r="V24" s="458"/>
      <c r="W24" s="466" t="s">
        <v>9</v>
      </c>
      <c r="X24" s="467"/>
      <c r="Y24" s="477" t="s">
        <v>9</v>
      </c>
      <c r="Z24" s="477"/>
      <c r="AA24" s="457">
        <f>SUM(AA19:AB23)</f>
        <v>0</v>
      </c>
      <c r="AB24" s="458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5" t="s">
        <v>164</v>
      </c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7"/>
      <c r="AC27" s="109"/>
      <c r="AD27" s="1"/>
    </row>
    <row r="28" spans="1:30" ht="138.75" customHeight="1">
      <c r="A28" s="109"/>
      <c r="B28" s="491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2"/>
      <c r="U28" s="492"/>
      <c r="V28" s="492"/>
      <c r="W28" s="492"/>
      <c r="X28" s="492"/>
      <c r="Y28" s="492"/>
      <c r="Z28" s="492"/>
      <c r="AA28" s="492"/>
      <c r="AB28" s="493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scaleWithDoc="0"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1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4" t="s">
        <v>179</v>
      </c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6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3" t="s">
        <v>82</v>
      </c>
      <c r="C4" s="531" t="s">
        <v>112</v>
      </c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533"/>
      <c r="R4" s="525" t="s">
        <v>115</v>
      </c>
      <c r="S4" s="526"/>
      <c r="T4" s="526"/>
      <c r="U4" s="527"/>
      <c r="V4" s="58"/>
      <c r="W4" s="286" t="s">
        <v>110</v>
      </c>
      <c r="X4" s="505"/>
      <c r="Y4" s="505"/>
      <c r="Z4" s="505"/>
      <c r="AA4" s="505"/>
      <c r="AB4" s="506"/>
      <c r="AC4" s="90"/>
      <c r="AD4" s="91"/>
      <c r="AE4" s="109"/>
    </row>
    <row r="5" spans="1:39" ht="24.75" customHeight="1">
      <c r="A5" s="126"/>
      <c r="B5" s="504"/>
      <c r="C5" s="534"/>
      <c r="D5" s="535"/>
      <c r="E5" s="535"/>
      <c r="F5" s="535"/>
      <c r="G5" s="535"/>
      <c r="H5" s="535"/>
      <c r="I5" s="535"/>
      <c r="J5" s="535"/>
      <c r="K5" s="535"/>
      <c r="L5" s="535"/>
      <c r="M5" s="535"/>
      <c r="N5" s="535"/>
      <c r="O5" s="535"/>
      <c r="P5" s="535"/>
      <c r="Q5" s="536"/>
      <c r="R5" s="528"/>
      <c r="S5" s="529"/>
      <c r="T5" s="529"/>
      <c r="U5" s="530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7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9"/>
      <c r="R6" s="500">
        <f>SUM(W6:AB6)</f>
        <v>0</v>
      </c>
      <c r="S6" s="501"/>
      <c r="T6" s="501"/>
      <c r="U6" s="502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7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9"/>
      <c r="R7" s="500">
        <f>SUM(W7:AB7)</f>
        <v>0</v>
      </c>
      <c r="S7" s="501"/>
      <c r="T7" s="501"/>
      <c r="U7" s="502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7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9"/>
      <c r="R8" s="500">
        <f>SUM(W8:AB8)</f>
        <v>0</v>
      </c>
      <c r="S8" s="501"/>
      <c r="T8" s="501"/>
      <c r="U8" s="502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7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9"/>
      <c r="R9" s="500">
        <f>SUM(W9:AB9)</f>
        <v>0</v>
      </c>
      <c r="S9" s="501"/>
      <c r="T9" s="501"/>
      <c r="U9" s="502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7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9"/>
      <c r="R10" s="500">
        <f>SUM(W10:AB10)</f>
        <v>0</v>
      </c>
      <c r="S10" s="501"/>
      <c r="T10" s="501"/>
      <c r="U10" s="502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5" t="s">
        <v>8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7"/>
      <c r="R11" s="512">
        <f>SUM(R6:U10)</f>
        <v>0</v>
      </c>
      <c r="S11" s="513"/>
      <c r="T11" s="513"/>
      <c r="U11" s="514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3" t="s">
        <v>82</v>
      </c>
      <c r="C12" s="507" t="s">
        <v>113</v>
      </c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4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1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7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499"/>
      <c r="R14" s="500">
        <f>SUM(W14:AB14)</f>
        <v>0</v>
      </c>
      <c r="S14" s="501"/>
      <c r="T14" s="501"/>
      <c r="U14" s="502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7"/>
      <c r="D15" s="498"/>
      <c r="E15" s="498"/>
      <c r="F15" s="498"/>
      <c r="G15" s="498"/>
      <c r="H15" s="498"/>
      <c r="I15" s="498"/>
      <c r="J15" s="498"/>
      <c r="K15" s="498"/>
      <c r="L15" s="498"/>
      <c r="M15" s="498"/>
      <c r="N15" s="498"/>
      <c r="O15" s="498"/>
      <c r="P15" s="498"/>
      <c r="Q15" s="499"/>
      <c r="R15" s="500">
        <f>SUM(W15:AB15)</f>
        <v>0</v>
      </c>
      <c r="S15" s="501"/>
      <c r="T15" s="501"/>
      <c r="U15" s="502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7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9"/>
      <c r="R16" s="500">
        <f>SUM(W16:AB16)</f>
        <v>0</v>
      </c>
      <c r="S16" s="501"/>
      <c r="T16" s="501"/>
      <c r="U16" s="502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5" t="s">
        <v>8</v>
      </c>
      <c r="C17" s="516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6"/>
      <c r="P17" s="516"/>
      <c r="Q17" s="517"/>
      <c r="R17" s="512">
        <f>SUM(R14:U16)</f>
        <v>0</v>
      </c>
      <c r="S17" s="513"/>
      <c r="T17" s="513"/>
      <c r="U17" s="514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3" t="s">
        <v>82</v>
      </c>
      <c r="C18" s="507" t="s">
        <v>114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4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7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9"/>
      <c r="R20" s="500">
        <f>SUM(W20,X20,Y20,Z20,AB20)</f>
        <v>0</v>
      </c>
      <c r="S20" s="501"/>
      <c r="T20" s="501"/>
      <c r="U20" s="502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7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9"/>
      <c r="R21" s="500">
        <f>SUM(W21,X21,Y21,Z21,AB21)</f>
        <v>0</v>
      </c>
      <c r="S21" s="501"/>
      <c r="T21" s="501"/>
      <c r="U21" s="502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7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9"/>
      <c r="R22" s="500">
        <f>SUM(W22,X22,Y22,Z22,AB22)</f>
        <v>0</v>
      </c>
      <c r="S22" s="501"/>
      <c r="T22" s="501"/>
      <c r="U22" s="502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5" t="s">
        <v>8</v>
      </c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7"/>
      <c r="R23" s="512">
        <f>SUM(R20:U22)</f>
        <v>0</v>
      </c>
      <c r="S23" s="513"/>
      <c r="T23" s="513"/>
      <c r="U23" s="514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0" t="s">
        <v>111</v>
      </c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2"/>
      <c r="R24" s="512">
        <f>SUM(R23,R17,R11)</f>
        <v>0</v>
      </c>
      <c r="S24" s="513"/>
      <c r="T24" s="513"/>
      <c r="U24" s="514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7" t="s">
        <v>244</v>
      </c>
      <c r="C27" s="537"/>
      <c r="D27" s="537"/>
      <c r="E27" s="537"/>
      <c r="F27" s="537"/>
      <c r="G27" s="537"/>
      <c r="H27" s="537"/>
      <c r="I27" s="537"/>
      <c r="J27" s="537"/>
      <c r="K27" s="537"/>
      <c r="L27" s="537"/>
      <c r="M27" s="537"/>
      <c r="N27" s="537"/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37"/>
      <c r="Z27" s="537"/>
      <c r="AA27" s="537"/>
      <c r="AB27" s="225"/>
      <c r="AE27" s="109"/>
    </row>
    <row r="28" spans="1:31" ht="12.75">
      <c r="A28" s="109"/>
      <c r="B28" s="523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E28" s="109"/>
    </row>
    <row r="29" spans="1:31" ht="12.75">
      <c r="A29" s="109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scaleWithDoc="0"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319" t="s">
        <v>144</v>
      </c>
      <c r="C2" s="548"/>
      <c r="D2" s="548"/>
      <c r="E2" s="548"/>
      <c r="F2" s="548"/>
      <c r="G2" s="548"/>
      <c r="H2" s="548"/>
      <c r="I2" s="549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57" t="s">
        <v>180</v>
      </c>
      <c r="C3" s="558"/>
      <c r="D3" s="558"/>
      <c r="E3" s="558"/>
      <c r="F3" s="558"/>
      <c r="G3" s="558"/>
      <c r="H3" s="558"/>
      <c r="I3" s="559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50"/>
      <c r="C4" s="551"/>
      <c r="D4" s="551"/>
      <c r="E4" s="551"/>
      <c r="F4" s="551"/>
      <c r="G4" s="551"/>
      <c r="H4" s="551"/>
      <c r="I4" s="552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494" t="s">
        <v>160</v>
      </c>
      <c r="C5" s="553"/>
      <c r="D5" s="553"/>
      <c r="E5" s="553"/>
      <c r="F5" s="553"/>
      <c r="G5" s="553"/>
      <c r="H5" s="553"/>
      <c r="I5" s="554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60" t="s">
        <v>82</v>
      </c>
      <c r="C6" s="503" t="s">
        <v>83</v>
      </c>
      <c r="D6" s="503" t="s">
        <v>84</v>
      </c>
      <c r="E6" s="555" t="s">
        <v>143</v>
      </c>
      <c r="F6" s="566" t="s">
        <v>110</v>
      </c>
      <c r="G6" s="567"/>
      <c r="H6" s="562" t="s">
        <v>181</v>
      </c>
      <c r="I6" s="563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1"/>
      <c r="C7" s="504"/>
      <c r="D7" s="504"/>
      <c r="E7" s="556"/>
      <c r="F7" s="568"/>
      <c r="G7" s="569"/>
      <c r="H7" s="564"/>
      <c r="I7" s="565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2"/>
      <c r="G8" s="543"/>
      <c r="H8" s="546"/>
      <c r="I8" s="547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2"/>
      <c r="G9" s="543"/>
      <c r="H9" s="546"/>
      <c r="I9" s="547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2"/>
      <c r="G10" s="543"/>
      <c r="H10" s="546"/>
      <c r="I10" s="547"/>
      <c r="J10" s="24"/>
      <c r="K10" s="24"/>
      <c r="L10" s="24"/>
      <c r="M10" s="24"/>
      <c r="N10" s="109"/>
    </row>
    <row r="11" spans="1:14" ht="19.5" customHeight="1">
      <c r="A11" s="109"/>
      <c r="B11" s="515" t="s">
        <v>11</v>
      </c>
      <c r="C11" s="538"/>
      <c r="D11" s="538"/>
      <c r="E11" s="538"/>
      <c r="F11" s="538"/>
      <c r="G11" s="539"/>
      <c r="H11" s="540">
        <f>SUM(H8:I10)</f>
        <v>0</v>
      </c>
      <c r="I11" s="541"/>
      <c r="N11" s="109"/>
    </row>
    <row r="12" spans="1:14" ht="17.25" customHeight="1">
      <c r="A12" s="109"/>
      <c r="B12" s="494" t="s">
        <v>146</v>
      </c>
      <c r="C12" s="573"/>
      <c r="D12" s="573"/>
      <c r="E12" s="573"/>
      <c r="F12" s="573"/>
      <c r="G12" s="573"/>
      <c r="H12" s="573"/>
      <c r="I12" s="574"/>
      <c r="N12" s="109"/>
    </row>
    <row r="13" spans="1:14" ht="188.25" customHeight="1">
      <c r="A13" s="109"/>
      <c r="B13" s="262"/>
      <c r="C13" s="263"/>
      <c r="D13" s="263"/>
      <c r="E13" s="263"/>
      <c r="F13" s="263"/>
      <c r="G13" s="263"/>
      <c r="H13" s="263"/>
      <c r="I13" s="264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494" t="s">
        <v>248</v>
      </c>
      <c r="C15" s="553"/>
      <c r="D15" s="553"/>
      <c r="E15" s="553"/>
      <c r="F15" s="553"/>
      <c r="G15" s="553"/>
      <c r="H15" s="553"/>
      <c r="I15" s="554"/>
      <c r="N15" s="109"/>
    </row>
    <row r="16" spans="1:14" ht="26.25" customHeight="1">
      <c r="A16" s="109"/>
      <c r="B16" s="560" t="s">
        <v>249</v>
      </c>
      <c r="C16" s="531" t="s">
        <v>250</v>
      </c>
      <c r="D16" s="570"/>
      <c r="E16" s="555" t="s">
        <v>256</v>
      </c>
      <c r="F16" s="566" t="s">
        <v>110</v>
      </c>
      <c r="G16" s="567"/>
      <c r="H16" s="562" t="s">
        <v>251</v>
      </c>
      <c r="I16" s="563"/>
      <c r="N16" s="109"/>
    </row>
    <row r="17" spans="1:14" ht="36.75" customHeight="1">
      <c r="A17" s="109"/>
      <c r="B17" s="561"/>
      <c r="C17" s="571"/>
      <c r="D17" s="572"/>
      <c r="E17" s="556"/>
      <c r="F17" s="568"/>
      <c r="G17" s="569"/>
      <c r="H17" s="564"/>
      <c r="I17" s="565"/>
      <c r="N17" s="109"/>
    </row>
    <row r="18" spans="1:14" ht="18" customHeight="1">
      <c r="A18" s="109"/>
      <c r="B18" s="167"/>
      <c r="C18" s="544"/>
      <c r="D18" s="335"/>
      <c r="E18" s="172"/>
      <c r="F18" s="542">
        <v>2013</v>
      </c>
      <c r="G18" s="543"/>
      <c r="H18" s="546"/>
      <c r="I18" s="547"/>
      <c r="N18" s="109"/>
    </row>
    <row r="19" spans="1:14" ht="18" customHeight="1">
      <c r="A19" s="109"/>
      <c r="B19" s="167"/>
      <c r="C19" s="544"/>
      <c r="D19" s="545"/>
      <c r="E19" s="172"/>
      <c r="F19" s="542">
        <v>2013</v>
      </c>
      <c r="G19" s="543"/>
      <c r="H19" s="546"/>
      <c r="I19" s="547"/>
      <c r="N19" s="109"/>
    </row>
    <row r="20" spans="1:14" ht="18" customHeight="1">
      <c r="A20" s="109"/>
      <c r="B20" s="167"/>
      <c r="C20" s="544"/>
      <c r="D20" s="545"/>
      <c r="E20" s="172"/>
      <c r="F20" s="542">
        <v>2013</v>
      </c>
      <c r="G20" s="543"/>
      <c r="H20" s="546"/>
      <c r="I20" s="547"/>
      <c r="N20" s="109"/>
    </row>
    <row r="21" spans="1:14" ht="19.5" customHeight="1">
      <c r="A21" s="109"/>
      <c r="B21" s="515" t="s">
        <v>11</v>
      </c>
      <c r="C21" s="538"/>
      <c r="D21" s="538"/>
      <c r="E21" s="538"/>
      <c r="F21" s="538"/>
      <c r="G21" s="539"/>
      <c r="H21" s="540">
        <f>SUM(H18:I20)</f>
        <v>0</v>
      </c>
      <c r="I21" s="541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3"/>
  <headerFooter scaleWithDoc="0"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ARiMR</cp:lastModifiedBy>
  <cp:lastPrinted>2013-03-21T07:32:57Z</cp:lastPrinted>
  <dcterms:created xsi:type="dcterms:W3CDTF">2008-01-21T14:02:00Z</dcterms:created>
  <dcterms:modified xsi:type="dcterms:W3CDTF">2013-07-15T11:32:45Z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